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C3E002E-E52E-49EC-BB80-9A5CCBA1F19B}" xr6:coauthVersionLast="47" xr6:coauthVersionMax="47" xr10:uidLastSave="{00000000-0000-0000-0000-000000000000}"/>
  <bookViews>
    <workbookView xWindow="-15480" yWindow="0" windowWidth="13815" windowHeight="15300" xr2:uid="{00000000-000D-0000-FFFF-FFFF00000000}"/>
  </bookViews>
  <sheets>
    <sheet name="様式見積" sheetId="2" r:id="rId1"/>
  </sheets>
  <externalReferences>
    <externalReference r:id="rId2"/>
  </externalReferences>
  <definedNames>
    <definedName name="_xlnm._FilterDatabase" localSheetId="0" hidden="1">様式見積!$A$10:$N$127</definedName>
    <definedName name="_xlnm.Print_Area">'[1]見積様式3-1,3-2'!$A$1:$N$61,'[1]見積様式3-1,3-2'!$P$1:$AS$62</definedName>
    <definedName name="_xlnm.Print_Titles" localSheetId="0">様式見積!$1:$5</definedName>
    <definedName name="_xlnm.Print_Tit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G58" i="2"/>
  <c r="H58" i="2" s="1"/>
  <c r="G57" i="2"/>
  <c r="H57" i="2" s="1"/>
  <c r="G56" i="2"/>
  <c r="H56" i="2" s="1"/>
  <c r="G55" i="2"/>
  <c r="H55" i="2" s="1"/>
  <c r="G54" i="2"/>
  <c r="H54" i="2" s="1"/>
  <c r="G53" i="2"/>
  <c r="G52" i="2"/>
  <c r="G51" i="2"/>
  <c r="G50" i="2"/>
  <c r="H50" i="2" s="1"/>
  <c r="G40" i="2"/>
  <c r="H40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6" i="2"/>
  <c r="H6" i="2" s="1"/>
  <c r="G28" i="2"/>
  <c r="H28" i="2" s="1"/>
  <c r="J73" i="2"/>
  <c r="G73" i="2"/>
  <c r="H73" i="2" s="1"/>
  <c r="J71" i="2"/>
  <c r="G71" i="2"/>
  <c r="H71" i="2" s="1"/>
  <c r="J70" i="2"/>
  <c r="G70" i="2"/>
  <c r="H70" i="2" s="1"/>
  <c r="J69" i="2"/>
  <c r="G69" i="2"/>
  <c r="H69" i="2" s="1"/>
  <c r="J68" i="2"/>
  <c r="G68" i="2"/>
  <c r="H68" i="2" s="1"/>
  <c r="J67" i="2"/>
  <c r="G67" i="2"/>
  <c r="H67" i="2" s="1"/>
  <c r="J66" i="2"/>
  <c r="G66" i="2"/>
  <c r="H66" i="2" s="1"/>
  <c r="J62" i="2"/>
  <c r="G62" i="2"/>
  <c r="H62" i="2" s="1"/>
  <c r="J20" i="2"/>
  <c r="G20" i="2"/>
  <c r="H20" i="2" s="1"/>
  <c r="J19" i="2"/>
  <c r="G19" i="2"/>
  <c r="H19" i="2" s="1"/>
  <c r="J18" i="2"/>
  <c r="G18" i="2"/>
  <c r="H18" i="2" s="1"/>
  <c r="J17" i="2"/>
  <c r="G17" i="2"/>
  <c r="H17" i="2" s="1"/>
  <c r="J16" i="2"/>
  <c r="G16" i="2"/>
  <c r="H16" i="2" s="1"/>
  <c r="J27" i="2"/>
  <c r="G27" i="2"/>
  <c r="H27" i="2" s="1"/>
  <c r="J37" i="2"/>
  <c r="G37" i="2"/>
  <c r="H37" i="2" s="1"/>
  <c r="J36" i="2"/>
  <c r="G36" i="2"/>
  <c r="H36" i="2" s="1"/>
  <c r="J32" i="2"/>
  <c r="G32" i="2"/>
  <c r="H32" i="2" s="1"/>
  <c r="J31" i="2"/>
  <c r="G31" i="2"/>
  <c r="H31" i="2" s="1"/>
  <c r="J30" i="2"/>
  <c r="G30" i="2"/>
  <c r="H30" i="2" s="1"/>
  <c r="L50" i="2"/>
  <c r="J50" i="2"/>
  <c r="J40" i="2"/>
  <c r="J39" i="2"/>
  <c r="G39" i="2"/>
  <c r="H39" i="2" s="1"/>
  <c r="J38" i="2"/>
  <c r="G38" i="2"/>
  <c r="H38" i="2" s="1"/>
  <c r="G9" i="2"/>
  <c r="H9" i="2" s="1"/>
  <c r="J127" i="2"/>
  <c r="J57" i="2"/>
  <c r="J56" i="2"/>
  <c r="J55" i="2"/>
  <c r="J54" i="2"/>
  <c r="J125" i="2"/>
  <c r="G125" i="2"/>
  <c r="H125" i="2" s="1"/>
  <c r="J122" i="2"/>
  <c r="G122" i="2"/>
  <c r="H122" i="2" s="1"/>
  <c r="J121" i="2"/>
  <c r="G121" i="2"/>
  <c r="H121" i="2" s="1"/>
  <c r="J120" i="2"/>
  <c r="G120" i="2"/>
  <c r="H120" i="2" s="1"/>
  <c r="J116" i="2"/>
  <c r="G116" i="2"/>
  <c r="H116" i="2" s="1"/>
  <c r="J115" i="2"/>
  <c r="G115" i="2"/>
  <c r="H115" i="2" s="1"/>
  <c r="J114" i="2"/>
  <c r="G114" i="2"/>
  <c r="H114" i="2" s="1"/>
  <c r="J113" i="2"/>
  <c r="G113" i="2"/>
  <c r="H113" i="2" s="1"/>
  <c r="J112" i="2"/>
  <c r="G112" i="2"/>
  <c r="H112" i="2" s="1"/>
  <c r="J118" i="2"/>
  <c r="G118" i="2"/>
  <c r="H118" i="2" s="1"/>
  <c r="J117" i="2"/>
  <c r="G117" i="2"/>
  <c r="H117" i="2" s="1"/>
  <c r="J123" i="2"/>
  <c r="G123" i="2"/>
  <c r="H123" i="2" s="1"/>
  <c r="J119" i="2"/>
  <c r="G119" i="2"/>
  <c r="H119" i="2" s="1"/>
  <c r="J111" i="2"/>
  <c r="G111" i="2"/>
  <c r="H111" i="2" s="1"/>
  <c r="J110" i="2"/>
  <c r="G110" i="2"/>
  <c r="H110" i="2" s="1"/>
  <c r="J102" i="2"/>
  <c r="G102" i="2"/>
  <c r="H102" i="2" s="1"/>
  <c r="J101" i="2"/>
  <c r="G101" i="2"/>
  <c r="H101" i="2" s="1"/>
  <c r="J100" i="2"/>
  <c r="G100" i="2"/>
  <c r="H100" i="2" s="1"/>
  <c r="J99" i="2"/>
  <c r="G99" i="2"/>
  <c r="H99" i="2" s="1"/>
  <c r="J98" i="2"/>
  <c r="G98" i="2"/>
  <c r="H98" i="2" s="1"/>
  <c r="J97" i="2"/>
  <c r="G97" i="2"/>
  <c r="H97" i="2" s="1"/>
  <c r="J96" i="2"/>
  <c r="G96" i="2"/>
  <c r="H96" i="2" s="1"/>
  <c r="J107" i="2"/>
  <c r="G107" i="2"/>
  <c r="H107" i="2" s="1"/>
  <c r="J106" i="2"/>
  <c r="G106" i="2"/>
  <c r="H106" i="2" s="1"/>
  <c r="J105" i="2"/>
  <c r="G105" i="2"/>
  <c r="H105" i="2" s="1"/>
  <c r="J104" i="2"/>
  <c r="G104" i="2"/>
  <c r="H104" i="2" s="1"/>
  <c r="J53" i="2"/>
  <c r="J52" i="2"/>
  <c r="J49" i="2"/>
  <c r="G49" i="2"/>
  <c r="H49" i="2" s="1"/>
  <c r="J45" i="2"/>
  <c r="G45" i="2"/>
  <c r="H45" i="2" s="1"/>
  <c r="J46" i="2"/>
  <c r="G46" i="2"/>
  <c r="H46" i="2" s="1"/>
  <c r="J33" i="2"/>
  <c r="G33" i="2"/>
  <c r="H33" i="2" s="1"/>
  <c r="J28" i="2"/>
  <c r="J24" i="2"/>
  <c r="J23" i="2"/>
  <c r="J11" i="2"/>
  <c r="J9" i="2"/>
  <c r="G48" i="2"/>
  <c r="H48" i="2" s="1"/>
  <c r="J76" i="2"/>
  <c r="G126" i="2"/>
  <c r="H126" i="2" s="1"/>
  <c r="G124" i="2"/>
  <c r="H124" i="2" s="1"/>
  <c r="G109" i="2"/>
  <c r="H109" i="2" s="1"/>
  <c r="G108" i="2"/>
  <c r="H108" i="2" s="1"/>
  <c r="G103" i="2"/>
  <c r="H103" i="2" s="1"/>
  <c r="G95" i="2"/>
  <c r="H95" i="2" s="1"/>
  <c r="G94" i="2"/>
  <c r="H94" i="2" s="1"/>
  <c r="G93" i="2"/>
  <c r="H93" i="2" s="1"/>
  <c r="G92" i="2"/>
  <c r="H92" i="2" s="1"/>
  <c r="G91" i="2"/>
  <c r="H91" i="2" s="1"/>
  <c r="G90" i="2"/>
  <c r="H90" i="2" s="1"/>
  <c r="G89" i="2"/>
  <c r="H89" i="2" s="1"/>
  <c r="G88" i="2"/>
  <c r="H88" i="2" s="1"/>
  <c r="G87" i="2"/>
  <c r="H87" i="2" s="1"/>
  <c r="G86" i="2"/>
  <c r="H86" i="2" s="1"/>
  <c r="G85" i="2"/>
  <c r="H85" i="2" s="1"/>
  <c r="G84" i="2"/>
  <c r="H84" i="2" s="1"/>
  <c r="G83" i="2"/>
  <c r="H83" i="2" s="1"/>
  <c r="G82" i="2"/>
  <c r="H82" i="2" s="1"/>
  <c r="G81" i="2"/>
  <c r="H81" i="2" s="1"/>
  <c r="G80" i="2"/>
  <c r="H80" i="2" s="1"/>
  <c r="G79" i="2"/>
  <c r="H79" i="2" s="1"/>
  <c r="G78" i="2"/>
  <c r="H78" i="2" s="1"/>
  <c r="G77" i="2"/>
  <c r="H77" i="2" s="1"/>
  <c r="G76" i="2"/>
  <c r="H76" i="2" s="1"/>
  <c r="G75" i="2"/>
  <c r="H75" i="2" s="1"/>
  <c r="G74" i="2"/>
  <c r="H74" i="2" s="1"/>
  <c r="G72" i="2"/>
  <c r="H72" i="2" s="1"/>
  <c r="G65" i="2"/>
  <c r="H65" i="2" s="1"/>
  <c r="G64" i="2"/>
  <c r="H64" i="2" s="1"/>
  <c r="G63" i="2"/>
  <c r="H63" i="2" s="1"/>
  <c r="G61" i="2"/>
  <c r="H61" i="2" s="1"/>
  <c r="G60" i="2"/>
  <c r="H60" i="2" s="1"/>
  <c r="G59" i="2"/>
  <c r="H59" i="2" s="1"/>
  <c r="G47" i="2"/>
  <c r="H47" i="2" s="1"/>
  <c r="G44" i="2"/>
  <c r="H44" i="2" s="1"/>
  <c r="G43" i="2"/>
  <c r="H43" i="2" s="1"/>
  <c r="G42" i="2"/>
  <c r="H42" i="2" s="1"/>
  <c r="G41" i="2"/>
  <c r="H41" i="2" s="1"/>
  <c r="G35" i="2"/>
  <c r="H35" i="2" s="1"/>
  <c r="G34" i="2"/>
  <c r="H34" i="2" s="1"/>
  <c r="G29" i="2"/>
  <c r="H29" i="2" s="1"/>
  <c r="J126" i="2"/>
  <c r="J124" i="2"/>
  <c r="J109" i="2"/>
  <c r="J108" i="2"/>
  <c r="J103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5" i="2"/>
  <c r="J74" i="2"/>
  <c r="J72" i="2"/>
  <c r="J65" i="2"/>
  <c r="J64" i="2"/>
  <c r="J63" i="2"/>
  <c r="J61" i="2"/>
  <c r="J60" i="2"/>
  <c r="J59" i="2"/>
  <c r="J58" i="2"/>
  <c r="J51" i="2"/>
  <c r="J48" i="2"/>
  <c r="J47" i="2"/>
  <c r="J44" i="2"/>
  <c r="J43" i="2"/>
  <c r="J42" i="2"/>
  <c r="J41" i="2"/>
  <c r="J35" i="2"/>
  <c r="J34" i="2"/>
  <c r="J29" i="2"/>
  <c r="J26" i="2"/>
  <c r="J25" i="2"/>
  <c r="J22" i="2"/>
  <c r="J21" i="2"/>
  <c r="J15" i="2"/>
  <c r="J14" i="2"/>
  <c r="J13" i="2"/>
  <c r="J12" i="2"/>
  <c r="H52" i="2" l="1"/>
  <c r="H53" i="2"/>
  <c r="G11" i="2" l="1"/>
  <c r="L11" i="2" l="1"/>
  <c r="H11" i="2"/>
  <c r="L14" i="2"/>
  <c r="L13" i="2"/>
  <c r="L12" i="2"/>
  <c r="G15" i="2"/>
  <c r="H15" i="2" s="1"/>
  <c r="L15" i="2"/>
  <c r="J8" i="2"/>
  <c r="G14" i="2" l="1"/>
  <c r="H14" i="2" s="1"/>
  <c r="G12" i="2"/>
  <c r="H12" i="2" s="1"/>
  <c r="G13" i="2"/>
  <c r="H13" i="2" s="1"/>
  <c r="L6" i="2"/>
  <c r="L51" i="2" l="1"/>
  <c r="H51" i="2"/>
  <c r="G7" i="2"/>
  <c r="H7" i="2" s="1"/>
  <c r="J7" i="2"/>
  <c r="G8" i="2" l="1"/>
  <c r="H8" i="2" s="1"/>
  <c r="L7" i="2"/>
  <c r="L8" i="2"/>
</calcChain>
</file>

<file path=xl/sharedStrings.xml><?xml version="1.0" encoding="utf-8"?>
<sst xmlns="http://schemas.openxmlformats.org/spreadsheetml/2006/main" count="710" uniqueCount="219">
  <si>
    <t>番号</t>
  </si>
  <si>
    <t>（記入例）</t>
  </si>
  <si>
    <t>数量</t>
  </si>
  <si>
    <t>↓網掛部に直接工事費単価を入力、他は自動入力</t>
  </si>
  <si>
    <t>↓網掛部に適用基準等を記載</t>
  </si>
  <si>
    <t>適用基準等</t>
  </si>
  <si>
    <t>材料</t>
  </si>
  <si>
    <t>契約項目</t>
  </si>
  <si>
    <t>単位</t>
  </si>
  <si>
    <t>①単価</t>
  </si>
  <si>
    <t>②金額</t>
  </si>
  <si>
    <t>直工</t>
  </si>
  <si>
    <t>割掛</t>
  </si>
  <si>
    <t>施工</t>
  </si>
  <si>
    <t>過去の施工実績</t>
  </si>
  <si>
    <t>国交省要領準用</t>
  </si>
  <si>
    <t>項目番号</t>
  </si>
  <si>
    <t>項　　　目</t>
  </si>
  <si>
    <t>③直工単価</t>
  </si>
  <si>
    <t>④直工金額</t>
  </si>
  <si>
    <t>⑤割掛単価</t>
  </si>
  <si>
    <t>⑥割掛金額</t>
  </si>
  <si>
    <t>例1</t>
  </si>
  <si>
    <t>道路掘削</t>
  </si>
  <si>
    <t>土砂００１</t>
  </si>
  <si>
    <t>m3</t>
    <phoneticPr fontId="3"/>
  </si>
  <si>
    <t>見積</t>
  </si>
  <si>
    <t>例2</t>
  </si>
  <si>
    <t>土砂００２</t>
  </si>
  <si>
    <t>物価資料</t>
  </si>
  <si>
    <t>例3</t>
  </si>
  <si>
    <t>土砂００３</t>
  </si>
  <si>
    <t>-</t>
  </si>
  <si>
    <t>コンクリート表面被覆工</t>
  </si>
  <si>
    <t>-</t>
    <phoneticPr fontId="3"/>
  </si>
  <si>
    <t>見積対象外</t>
    <rPh sb="0" eb="2">
      <t>ミツモリ</t>
    </rPh>
    <rPh sb="2" eb="4">
      <t>タイショウ</t>
    </rPh>
    <rPh sb="4" eb="5">
      <t>ガイ</t>
    </rPh>
    <phoneticPr fontId="3"/>
  </si>
  <si>
    <t>アスファルト混合物</t>
  </si>
  <si>
    <t>路面標示工</t>
  </si>
  <si>
    <t>表面保護工</t>
  </si>
  <si>
    <t>交通規制工</t>
  </si>
  <si>
    <t>路面標示ＪＩＳ規格型Ａ１</t>
  </si>
  <si>
    <t>路面標示ＪＩＳ規格型Ｂ１</t>
  </si>
  <si>
    <t>諸経費①</t>
    <rPh sb="0" eb="3">
      <t>ショケイヒ</t>
    </rPh>
    <phoneticPr fontId="3"/>
  </si>
  <si>
    <t>コンクリート</t>
    <phoneticPr fontId="3"/>
  </si>
  <si>
    <t>型わく</t>
    <rPh sb="0" eb="1">
      <t>カタ</t>
    </rPh>
    <phoneticPr fontId="3"/>
  </si>
  <si>
    <t>鉄筋</t>
    <rPh sb="0" eb="2">
      <t>テッキン</t>
    </rPh>
    <phoneticPr fontId="3"/>
  </si>
  <si>
    <t>伸縮装置</t>
    <rPh sb="0" eb="2">
      <t>シンシュク</t>
    </rPh>
    <rPh sb="2" eb="4">
      <t>ソウチ</t>
    </rPh>
    <phoneticPr fontId="3"/>
  </si>
  <si>
    <t>排水装置</t>
    <rPh sb="0" eb="2">
      <t>ハイスイ</t>
    </rPh>
    <rPh sb="2" eb="4">
      <t>ソウチ</t>
    </rPh>
    <phoneticPr fontId="3"/>
  </si>
  <si>
    <t>橋名板</t>
    <rPh sb="0" eb="3">
      <t>キョウメイバン</t>
    </rPh>
    <phoneticPr fontId="3"/>
  </si>
  <si>
    <t>Ａ１－１</t>
    <phoneticPr fontId="3"/>
  </si>
  <si>
    <t>Ａ１－４</t>
    <phoneticPr fontId="3"/>
  </si>
  <si>
    <t>Ａ</t>
    <phoneticPr fontId="3"/>
  </si>
  <si>
    <t>Ａ（Ｅ）</t>
    <phoneticPr fontId="3"/>
  </si>
  <si>
    <t>Ｅ（Ｓ＝３０㎜）</t>
  </si>
  <si>
    <t>排水管　Ａ</t>
    <phoneticPr fontId="3"/>
  </si>
  <si>
    <t>箇所</t>
    <rPh sb="0" eb="2">
      <t>カショ</t>
    </rPh>
    <phoneticPr fontId="3"/>
  </si>
  <si>
    <t>切削オーバーレイ工</t>
    <rPh sb="0" eb="2">
      <t>セッサク</t>
    </rPh>
    <rPh sb="8" eb="9">
      <t>コウ</t>
    </rPh>
    <phoneticPr fontId="3"/>
  </si>
  <si>
    <t>床版防水工</t>
    <rPh sb="0" eb="2">
      <t>ショウバン</t>
    </rPh>
    <rPh sb="2" eb="4">
      <t>ボウスイ</t>
    </rPh>
    <rPh sb="4" eb="5">
      <t>コウ</t>
    </rPh>
    <phoneticPr fontId="3"/>
  </si>
  <si>
    <t>防護柵</t>
    <rPh sb="0" eb="3">
      <t>ボウゴサク</t>
    </rPh>
    <phoneticPr fontId="3"/>
  </si>
  <si>
    <t>眩光防止施設工</t>
    <rPh sb="0" eb="1">
      <t>マブ</t>
    </rPh>
    <rPh sb="1" eb="2">
      <t>ヒカリ</t>
    </rPh>
    <rPh sb="2" eb="4">
      <t>ボウシ</t>
    </rPh>
    <rPh sb="4" eb="6">
      <t>シセツ</t>
    </rPh>
    <rPh sb="6" eb="7">
      <t>コウ</t>
    </rPh>
    <phoneticPr fontId="3"/>
  </si>
  <si>
    <t>床版防水工　Ａ</t>
    <phoneticPr fontId="3"/>
  </si>
  <si>
    <t>眩光防止板　Ｔｙｐｅ　ＡＳ</t>
    <phoneticPr fontId="3"/>
  </si>
  <si>
    <t>構造物等取壊し工</t>
  </si>
  <si>
    <t>交通保安要員</t>
  </si>
  <si>
    <t>コンクリート構造物取壊し（ＴｙｐｅＡ）</t>
  </si>
  <si>
    <t>アスファルト舗装版取壊し（ＴｙｐｅＡ）</t>
  </si>
  <si>
    <t>アスファルト舗装版取壊し（ＴｙｐｅＢ）</t>
  </si>
  <si>
    <t>8 - ( 1)</t>
  </si>
  <si>
    <t xml:space="preserve"> 8 - ( 2)</t>
  </si>
  <si>
    <t>8 - ( 3)</t>
  </si>
  <si>
    <t>11 - ( 2)</t>
  </si>
  <si>
    <t>11 - ( 3)</t>
  </si>
  <si>
    <t>11 - ( 5)</t>
  </si>
  <si>
    <t>11 - ( 6)</t>
  </si>
  <si>
    <t>13 - ( 4)</t>
  </si>
  <si>
    <t>13 - (10)</t>
  </si>
  <si>
    <t>13 - (16)</t>
  </si>
  <si>
    <t>15 - ( 1)</t>
  </si>
  <si>
    <t>15 - ( 7)</t>
  </si>
  <si>
    <t>16 - ( 7)</t>
  </si>
  <si>
    <t>17 - (32)</t>
  </si>
  <si>
    <t>18 - (17)</t>
  </si>
  <si>
    <t>19 - ( 1)</t>
  </si>
  <si>
    <t>19 - ( 2)</t>
  </si>
  <si>
    <t>特 - ( 1)</t>
  </si>
  <si>
    <t>特 - ( 5)</t>
  </si>
  <si>
    <t>特 - ( 7)</t>
  </si>
  <si>
    <t>特 - ( 8)</t>
  </si>
  <si>
    <t>特 - ( 9)</t>
  </si>
  <si>
    <t>特 - (10)</t>
  </si>
  <si>
    <t>排水ますＡ</t>
    <phoneticPr fontId="3"/>
  </si>
  <si>
    <t>橋歴板</t>
    <rPh sb="0" eb="1">
      <t>キョウ</t>
    </rPh>
    <rPh sb="1" eb="2">
      <t>レキ</t>
    </rPh>
    <rPh sb="2" eb="3">
      <t>バン</t>
    </rPh>
    <phoneticPr fontId="3"/>
  </si>
  <si>
    <t>路肩規制Ⅰ×１</t>
  </si>
  <si>
    <t>車線規制Ⅰ×１×０</t>
  </si>
  <si>
    <t>中央分離帯規制Ⅱ×１</t>
  </si>
  <si>
    <t>対面通行規制</t>
  </si>
  <si>
    <t>交通監視員Ａａ</t>
  </si>
  <si>
    <t>交通監視員Ａｂ</t>
  </si>
  <si>
    <t>特 - ( 6)</t>
    <phoneticPr fontId="3"/>
  </si>
  <si>
    <t>アスファルトコンクリート表層工Ⅱ</t>
    <phoneticPr fontId="3"/>
  </si>
  <si>
    <t>アスファルトコンクリート表層工Ｂ</t>
    <phoneticPr fontId="3"/>
  </si>
  <si>
    <t>アスファルトコンクリート橋梁レべリング層工（ｔ＝４ｃｍ）</t>
    <phoneticPr fontId="3"/>
  </si>
  <si>
    <t>アスファルトコンクリート橋梁レべリング層工（ｔ＝３．５ｃｍ）</t>
    <phoneticPr fontId="3"/>
  </si>
  <si>
    <t>13 - ( 8)</t>
    <phoneticPr fontId="3"/>
  </si>
  <si>
    <t>瀝青材散布工</t>
    <rPh sb="0" eb="2">
      <t>レキセイ</t>
    </rPh>
    <rPh sb="2" eb="3">
      <t>ザイ</t>
    </rPh>
    <rPh sb="3" eb="5">
      <t>サンプ</t>
    </rPh>
    <rPh sb="5" eb="6">
      <t>コウ</t>
    </rPh>
    <phoneticPr fontId="3"/>
  </si>
  <si>
    <t>タックコートB</t>
    <phoneticPr fontId="3"/>
  </si>
  <si>
    <t>切削オーバーレイ工（ｔ＝5㎝）</t>
    <phoneticPr fontId="3"/>
  </si>
  <si>
    <t>床版防水工　B2</t>
    <phoneticPr fontId="3"/>
  </si>
  <si>
    <t>Ｇｒ－ＳBm－1B-BPL（特）</t>
    <rPh sb="14" eb="15">
      <t>トク</t>
    </rPh>
    <phoneticPr fontId="3"/>
  </si>
  <si>
    <t>路面標示ＪＩＳ規格型C1</t>
    <phoneticPr fontId="3"/>
  </si>
  <si>
    <t>16 - ( 9)</t>
    <phoneticPr fontId="3"/>
  </si>
  <si>
    <t>距離標</t>
    <phoneticPr fontId="3"/>
  </si>
  <si>
    <t>B2</t>
    <phoneticPr fontId="3"/>
  </si>
  <si>
    <t>18 - (4)</t>
    <phoneticPr fontId="3"/>
  </si>
  <si>
    <t>縁石工</t>
    <rPh sb="0" eb="2">
      <t>エンセキ</t>
    </rPh>
    <rPh sb="2" eb="3">
      <t>コウ</t>
    </rPh>
    <phoneticPr fontId="3"/>
  </si>
  <si>
    <t>工場製コンクリート縁石　PCC-A11</t>
    <rPh sb="0" eb="2">
      <t>コウジョウ</t>
    </rPh>
    <rPh sb="2" eb="3">
      <t>セイ</t>
    </rPh>
    <rPh sb="9" eb="11">
      <t>エンセキ</t>
    </rPh>
    <phoneticPr fontId="3"/>
  </si>
  <si>
    <t>コンクリート構造物取壊し（ＴｙｐｅB）</t>
    <phoneticPr fontId="3"/>
  </si>
  <si>
    <t>先頭固定規制A</t>
    <rPh sb="0" eb="2">
      <t>セントウ</t>
    </rPh>
    <rPh sb="2" eb="4">
      <t>コテイ</t>
    </rPh>
    <rPh sb="4" eb="6">
      <t>キセイ</t>
    </rPh>
    <phoneticPr fontId="3"/>
  </si>
  <si>
    <t>先頭固定規制B</t>
    <rPh sb="0" eb="2">
      <t>セントウ</t>
    </rPh>
    <rPh sb="2" eb="4">
      <t>コテイ</t>
    </rPh>
    <rPh sb="4" eb="6">
      <t>キセイ</t>
    </rPh>
    <phoneticPr fontId="3"/>
  </si>
  <si>
    <t>交通監視員B</t>
    <phoneticPr fontId="3"/>
  </si>
  <si>
    <t>炭素繊維シート補強工</t>
    <rPh sb="0" eb="4">
      <t>タンソセンイ</t>
    </rPh>
    <rPh sb="7" eb="9">
      <t>ホキョウ</t>
    </rPh>
    <rPh sb="9" eb="10">
      <t>コウ</t>
    </rPh>
    <phoneticPr fontId="3"/>
  </si>
  <si>
    <t>特 - ( 2)</t>
    <phoneticPr fontId="3"/>
  </si>
  <si>
    <t>コンクリートはつり工</t>
    <rPh sb="9" eb="10">
      <t>コウ</t>
    </rPh>
    <phoneticPr fontId="3"/>
  </si>
  <si>
    <t>A1　（t = 2ｃｍ）</t>
    <phoneticPr fontId="3"/>
  </si>
  <si>
    <t>A1　（t = 5ｃｍ）</t>
    <phoneticPr fontId="3"/>
  </si>
  <si>
    <t>A1　（t = 6ｃｍ）</t>
    <phoneticPr fontId="3"/>
  </si>
  <si>
    <t>A2　（t = 5ｃｍ）</t>
    <phoneticPr fontId="3"/>
  </si>
  <si>
    <t>断面修復工</t>
    <rPh sb="0" eb="4">
      <t>ダンメンシュウフク</t>
    </rPh>
    <rPh sb="4" eb="5">
      <t>コウ</t>
    </rPh>
    <phoneticPr fontId="3"/>
  </si>
  <si>
    <t>特 - ( 4)</t>
    <phoneticPr fontId="3"/>
  </si>
  <si>
    <t>あと施工アンカー工</t>
    <rPh sb="2" eb="4">
      <t>セコウ</t>
    </rPh>
    <rPh sb="8" eb="9">
      <t>コウ</t>
    </rPh>
    <phoneticPr fontId="3"/>
  </si>
  <si>
    <t>φ23・155（A）</t>
    <phoneticPr fontId="3"/>
  </si>
  <si>
    <t>φ23・155（B）</t>
    <phoneticPr fontId="3"/>
  </si>
  <si>
    <t>φ23・195</t>
    <phoneticPr fontId="3"/>
  </si>
  <si>
    <t>床板排水処理工</t>
    <rPh sb="0" eb="2">
      <t>ショウバン</t>
    </rPh>
    <rPh sb="2" eb="4">
      <t>ハイスイ</t>
    </rPh>
    <rPh sb="4" eb="6">
      <t>ショリ</t>
    </rPh>
    <rPh sb="6" eb="7">
      <t>コウ</t>
    </rPh>
    <phoneticPr fontId="3"/>
  </si>
  <si>
    <t>A</t>
    <phoneticPr fontId="3"/>
  </si>
  <si>
    <t>既設床板撤去工</t>
    <rPh sb="0" eb="2">
      <t>キセツ</t>
    </rPh>
    <rPh sb="2" eb="4">
      <t>ショウバン</t>
    </rPh>
    <rPh sb="4" eb="6">
      <t>テッキョ</t>
    </rPh>
    <rPh sb="6" eb="7">
      <t>コウ</t>
    </rPh>
    <phoneticPr fontId="3"/>
  </si>
  <si>
    <t>撤去工</t>
    <rPh sb="0" eb="3">
      <t>テッキョコウ</t>
    </rPh>
    <phoneticPr fontId="3"/>
  </si>
  <si>
    <t>排水管A</t>
    <rPh sb="0" eb="3">
      <t>ハイスイカン</t>
    </rPh>
    <phoneticPr fontId="3"/>
  </si>
  <si>
    <t>防護柵　Gr－Am－2B</t>
    <rPh sb="0" eb="3">
      <t>ボウゴサク</t>
    </rPh>
    <phoneticPr fontId="3"/>
  </si>
  <si>
    <t>防護柵　Gr－A－2B</t>
    <rPh sb="0" eb="3">
      <t>ボウゴサク</t>
    </rPh>
    <phoneticPr fontId="3"/>
  </si>
  <si>
    <t>距離標　B2</t>
    <rPh sb="0" eb="3">
      <t>キョリヒョウ</t>
    </rPh>
    <phoneticPr fontId="3"/>
  </si>
  <si>
    <t>橋名板</t>
    <rPh sb="0" eb="2">
      <t>キョウメイ</t>
    </rPh>
    <rPh sb="2" eb="3">
      <t>イタ</t>
    </rPh>
    <phoneticPr fontId="3"/>
  </si>
  <si>
    <t>橋歴板</t>
    <rPh sb="0" eb="1">
      <t>キョウ</t>
    </rPh>
    <rPh sb="1" eb="2">
      <t>レキ</t>
    </rPh>
    <rPh sb="2" eb="3">
      <t>イタ</t>
    </rPh>
    <phoneticPr fontId="3"/>
  </si>
  <si>
    <t>撤去・再設置工</t>
    <rPh sb="0" eb="2">
      <t>テッキョ</t>
    </rPh>
    <rPh sb="3" eb="6">
      <t>サイセッチ</t>
    </rPh>
    <rPh sb="6" eb="7">
      <t>コウ</t>
    </rPh>
    <phoneticPr fontId="3"/>
  </si>
  <si>
    <t>落橋防止装置</t>
    <rPh sb="0" eb="2">
      <t>ラッキョウ</t>
    </rPh>
    <rPh sb="2" eb="4">
      <t>ボウシ</t>
    </rPh>
    <rPh sb="4" eb="6">
      <t>ソウチ</t>
    </rPh>
    <phoneticPr fontId="3"/>
  </si>
  <si>
    <t>仮設防護柵設置撤去工</t>
    <rPh sb="0" eb="1">
      <t>カリ</t>
    </rPh>
    <rPh sb="1" eb="2">
      <t>セツ</t>
    </rPh>
    <rPh sb="2" eb="5">
      <t>ボウゴサク</t>
    </rPh>
    <rPh sb="5" eb="7">
      <t>セッチ</t>
    </rPh>
    <rPh sb="7" eb="10">
      <t>テッキョコウ</t>
    </rPh>
    <phoneticPr fontId="3"/>
  </si>
  <si>
    <t>特 - (11)</t>
    <phoneticPr fontId="3"/>
  </si>
  <si>
    <t>特 - (14)</t>
    <phoneticPr fontId="3"/>
  </si>
  <si>
    <t>渋滞対策工</t>
    <rPh sb="0" eb="2">
      <t>ジュウタイ</t>
    </rPh>
    <rPh sb="2" eb="4">
      <t>タイサク</t>
    </rPh>
    <rPh sb="4" eb="5">
      <t>コウ</t>
    </rPh>
    <phoneticPr fontId="3"/>
  </si>
  <si>
    <t>簡易標示板設置撤去工</t>
    <rPh sb="0" eb="2">
      <t>カンイ</t>
    </rPh>
    <rPh sb="2" eb="4">
      <t>ヒョウジ</t>
    </rPh>
    <rPh sb="4" eb="5">
      <t>イタ</t>
    </rPh>
    <rPh sb="5" eb="7">
      <t>セッチ</t>
    </rPh>
    <rPh sb="7" eb="10">
      <t>テッキョコウ</t>
    </rPh>
    <phoneticPr fontId="3"/>
  </si>
  <si>
    <t>交通計測装置設置撤去工</t>
    <rPh sb="0" eb="2">
      <t>コウツウ</t>
    </rPh>
    <rPh sb="2" eb="4">
      <t>ケイソク</t>
    </rPh>
    <rPh sb="4" eb="6">
      <t>ソウチ</t>
    </rPh>
    <rPh sb="6" eb="8">
      <t>セッチ</t>
    </rPh>
    <rPh sb="8" eb="11">
      <t>テッキョコウ</t>
    </rPh>
    <phoneticPr fontId="3"/>
  </si>
  <si>
    <t>交通監視用カメラ設置撤去工</t>
    <rPh sb="0" eb="2">
      <t>コウツウ</t>
    </rPh>
    <rPh sb="2" eb="5">
      <t>カンシヨウ</t>
    </rPh>
    <rPh sb="8" eb="10">
      <t>セッチ</t>
    </rPh>
    <rPh sb="10" eb="12">
      <t>テッキョ</t>
    </rPh>
    <rPh sb="12" eb="13">
      <t>コウ</t>
    </rPh>
    <phoneticPr fontId="3"/>
  </si>
  <si>
    <t>交通監視運用</t>
    <rPh sb="0" eb="2">
      <t>コウツウ</t>
    </rPh>
    <rPh sb="2" eb="4">
      <t>カンシ</t>
    </rPh>
    <rPh sb="4" eb="6">
      <t>ウンヨウ</t>
    </rPh>
    <phoneticPr fontId="3"/>
  </si>
  <si>
    <t>対面通行用中央分離帯改良工</t>
    <rPh sb="0" eb="2">
      <t>タイメン</t>
    </rPh>
    <rPh sb="2" eb="5">
      <t>ツウコウヨウ</t>
    </rPh>
    <rPh sb="5" eb="10">
      <t>チュウオウブンリタイ</t>
    </rPh>
    <rPh sb="10" eb="12">
      <t>カイリョウ</t>
    </rPh>
    <rPh sb="12" eb="13">
      <t>コウ</t>
    </rPh>
    <phoneticPr fontId="3"/>
  </si>
  <si>
    <t>仮排水工</t>
    <rPh sb="0" eb="1">
      <t>カリ</t>
    </rPh>
    <rPh sb="1" eb="3">
      <t>ハイスイ</t>
    </rPh>
    <rPh sb="3" eb="4">
      <t>コウ</t>
    </rPh>
    <phoneticPr fontId="3"/>
  </si>
  <si>
    <t>特 - (13)</t>
    <phoneticPr fontId="3"/>
  </si>
  <si>
    <t>特 - (12)</t>
    <phoneticPr fontId="3"/>
  </si>
  <si>
    <t>ケーブル工</t>
    <rPh sb="4" eb="5">
      <t>コウ</t>
    </rPh>
    <phoneticPr fontId="3"/>
  </si>
  <si>
    <t>仮設管路A設置</t>
    <rPh sb="0" eb="1">
      <t>カリ</t>
    </rPh>
    <rPh sb="2" eb="4">
      <t>カンロ</t>
    </rPh>
    <rPh sb="5" eb="7">
      <t>セッチ</t>
    </rPh>
    <phoneticPr fontId="3"/>
  </si>
  <si>
    <t>仮設管路A撤去</t>
    <rPh sb="0" eb="1">
      <t>カリ</t>
    </rPh>
    <rPh sb="2" eb="4">
      <t>カンロ</t>
    </rPh>
    <rPh sb="5" eb="7">
      <t>テッキョ</t>
    </rPh>
    <phoneticPr fontId="3"/>
  </si>
  <si>
    <t>仮設管路B設置</t>
    <rPh sb="0" eb="1">
      <t>カリ</t>
    </rPh>
    <rPh sb="2" eb="4">
      <t>カンロ</t>
    </rPh>
    <rPh sb="5" eb="7">
      <t>セッチ</t>
    </rPh>
    <phoneticPr fontId="3"/>
  </si>
  <si>
    <t>仮設管路B撤去</t>
    <rPh sb="0" eb="1">
      <t>カリ</t>
    </rPh>
    <rPh sb="1" eb="2">
      <t>セツ</t>
    </rPh>
    <rPh sb="2" eb="4">
      <t>カンロ</t>
    </rPh>
    <rPh sb="5" eb="7">
      <t>テッキョ</t>
    </rPh>
    <phoneticPr fontId="3"/>
  </si>
  <si>
    <t>仮設添架管路A1設置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</si>
  <si>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仮設添架管路A1撤去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</si>
  <si>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仮設添架管路A2設置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</si>
  <si>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仮設添架管路A2撤去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</si>
  <si>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仮設添架管路A3設置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</si>
  <si>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仮設添架管路A3撤去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</si>
  <si>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仮設添架管路A4設置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</si>
  <si>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仮設添架管路A4撤去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</si>
  <si>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仮設添架管路A5設置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</si>
  <si>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仮設添架管路A5撤去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</si>
  <si>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仮設添架管路A6設置</t>
    <rPh sb="0" eb="1">
      <t>カリ</t>
    </rPh>
    <rPh sb="2" eb="4">
      <t>テンガ</t>
    </rPh>
    <rPh sb="4" eb="6">
      <t>カンロ</t>
    </rPh>
    <rPh sb="8" eb="10">
      <t>セッチ</t>
    </rPh>
    <phoneticPr fontId="3"/>
  </si>
  <si>
    <t>仮設添架管路A6撤去</t>
    <rPh sb="0" eb="1">
      <t>カリ</t>
    </rPh>
    <rPh sb="2" eb="4">
      <t>テンガ</t>
    </rPh>
    <rPh sb="4" eb="6">
      <t>カンロ</t>
    </rPh>
    <rPh sb="8" eb="10">
      <t>テッキョ</t>
    </rPh>
    <phoneticPr fontId="3"/>
  </si>
  <si>
    <t>仮設通信ケーブルA設置</t>
    <rPh sb="0" eb="1">
      <t>カリ</t>
    </rPh>
    <rPh sb="2" eb="4">
      <t>ツウシン</t>
    </rPh>
    <rPh sb="9" eb="11">
      <t>セッチ</t>
    </rPh>
    <phoneticPr fontId="3"/>
  </si>
  <si>
    <t>仮設通信ケーブルA撤去</t>
    <rPh sb="0" eb="2">
      <t>カセツ</t>
    </rPh>
    <rPh sb="2" eb="4">
      <t>ツウシン</t>
    </rPh>
    <rPh sb="9" eb="11">
      <t>テッキョ</t>
    </rPh>
    <phoneticPr fontId="3"/>
  </si>
  <si>
    <t>仮設通信ケーブルB設置</t>
    <rPh sb="0" eb="1">
      <t>カリ</t>
    </rPh>
    <rPh sb="2" eb="4">
      <t>ツウシン</t>
    </rPh>
    <rPh sb="9" eb="11">
      <t>セッチ</t>
    </rPh>
    <phoneticPr fontId="3"/>
  </si>
  <si>
    <t>仮設通信ケーブルB撤去</t>
    <rPh sb="0" eb="1">
      <t>カリ</t>
    </rPh>
    <rPh sb="1" eb="2">
      <t>セツ</t>
    </rPh>
    <rPh sb="2" eb="4">
      <t>ツウシン</t>
    </rPh>
    <rPh sb="9" eb="11">
      <t>テッキョ</t>
    </rPh>
    <phoneticPr fontId="3"/>
  </si>
  <si>
    <t>仮設電源ケーブルA設置</t>
    <rPh sb="0" eb="1">
      <t>カリ</t>
    </rPh>
    <rPh sb="2" eb="4">
      <t>デンゲン</t>
    </rPh>
    <rPh sb="9" eb="11">
      <t>セッチ</t>
    </rPh>
    <phoneticPr fontId="3"/>
  </si>
  <si>
    <t>仮設電源ケーブルA撤去</t>
    <rPh sb="0" eb="2">
      <t>カセツ</t>
    </rPh>
    <rPh sb="2" eb="4">
      <t>デンゲン</t>
    </rPh>
    <rPh sb="9" eb="11">
      <t>テッキョ</t>
    </rPh>
    <phoneticPr fontId="3"/>
  </si>
  <si>
    <t>仮設電源ケーブルB設置</t>
    <rPh sb="0" eb="1">
      <t>カリ</t>
    </rPh>
    <rPh sb="2" eb="4">
      <t>デンゲン</t>
    </rPh>
    <rPh sb="9" eb="11">
      <t>セッチ</t>
    </rPh>
    <phoneticPr fontId="3"/>
  </si>
  <si>
    <t>仮設電源ケーブルB撤去</t>
    <rPh sb="0" eb="2">
      <t>カセツ</t>
    </rPh>
    <rPh sb="2" eb="4">
      <t>デンゲン</t>
    </rPh>
    <rPh sb="9" eb="11">
      <t>テッキョ</t>
    </rPh>
    <phoneticPr fontId="3"/>
  </si>
  <si>
    <t>既設管路撤去・復旧</t>
    <rPh sb="0" eb="2">
      <t>キセツ</t>
    </rPh>
    <rPh sb="2" eb="4">
      <t>カンロ</t>
    </rPh>
    <rPh sb="4" eb="6">
      <t>テッキョ</t>
    </rPh>
    <rPh sb="7" eb="9">
      <t>フッキュウ</t>
    </rPh>
    <phoneticPr fontId="3"/>
  </si>
  <si>
    <t>通信ケーブルA復旧</t>
    <rPh sb="0" eb="2">
      <t>ツウシン</t>
    </rPh>
    <rPh sb="7" eb="9">
      <t>フッキュウ</t>
    </rPh>
    <phoneticPr fontId="3"/>
  </si>
  <si>
    <t>通信ケーブルB復旧</t>
    <rPh sb="0" eb="2">
      <t>ツウシン</t>
    </rPh>
    <rPh sb="7" eb="9">
      <t>フッキュウ</t>
    </rPh>
    <phoneticPr fontId="3"/>
  </si>
  <si>
    <t>既設通信ケーブルA撤去</t>
    <rPh sb="0" eb="2">
      <t>キセツ</t>
    </rPh>
    <rPh sb="2" eb="4">
      <t>ツウシン</t>
    </rPh>
    <rPh sb="9" eb="11">
      <t>テッキョ</t>
    </rPh>
    <phoneticPr fontId="3"/>
  </si>
  <si>
    <t>既設通信ケーブルB撤去</t>
    <rPh sb="0" eb="2">
      <t>キセツ</t>
    </rPh>
    <rPh sb="2" eb="4">
      <t>ツウシン</t>
    </rPh>
    <rPh sb="9" eb="11">
      <t>テッキョ</t>
    </rPh>
    <phoneticPr fontId="3"/>
  </si>
  <si>
    <t>視線誘導灯A撤去</t>
    <rPh sb="0" eb="2">
      <t>シセン</t>
    </rPh>
    <rPh sb="2" eb="4">
      <t>ユウドウ</t>
    </rPh>
    <rPh sb="4" eb="5">
      <t>アカリ</t>
    </rPh>
    <rPh sb="6" eb="8">
      <t>テッキョ</t>
    </rPh>
    <phoneticPr fontId="3"/>
  </si>
  <si>
    <t>視線誘導灯A復旧</t>
    <rPh sb="0" eb="2">
      <t>シセン</t>
    </rPh>
    <rPh sb="2" eb="4">
      <t>ユウドウ</t>
    </rPh>
    <rPh sb="4" eb="5">
      <t>アカリ</t>
    </rPh>
    <rPh sb="6" eb="8">
      <t>フッキュウ</t>
    </rPh>
    <phoneticPr fontId="3"/>
  </si>
  <si>
    <t>視線誘導灯B撤去</t>
    <rPh sb="0" eb="2">
      <t>シセン</t>
    </rPh>
    <rPh sb="2" eb="4">
      <t>ユウドウ</t>
    </rPh>
    <rPh sb="4" eb="5">
      <t>アカリ</t>
    </rPh>
    <rPh sb="6" eb="8">
      <t>テッキョ</t>
    </rPh>
    <phoneticPr fontId="3"/>
  </si>
  <si>
    <t>ガイドライン撤去</t>
    <rPh sb="6" eb="8">
      <t>テッキョ</t>
    </rPh>
    <phoneticPr fontId="3"/>
  </si>
  <si>
    <t>ガイドライン復旧</t>
    <rPh sb="6" eb="8">
      <t>フッキュウ</t>
    </rPh>
    <phoneticPr fontId="3"/>
  </si>
  <si>
    <t>接続工A</t>
    <rPh sb="0" eb="2">
      <t>セツゾク</t>
    </rPh>
    <rPh sb="2" eb="3">
      <t>コウ</t>
    </rPh>
    <phoneticPr fontId="3"/>
  </si>
  <si>
    <t>接続工B</t>
    <rPh sb="0" eb="2">
      <t>セツゾク</t>
    </rPh>
    <rPh sb="2" eb="3">
      <t>コウ</t>
    </rPh>
    <phoneticPr fontId="3"/>
  </si>
  <si>
    <t>接続工C</t>
    <rPh sb="0" eb="3">
      <t>セツゾクコウ</t>
    </rPh>
    <phoneticPr fontId="3"/>
  </si>
  <si>
    <t>接続工D</t>
    <rPh sb="0" eb="3">
      <t>セツゾクコウ</t>
    </rPh>
    <phoneticPr fontId="3"/>
  </si>
  <si>
    <t>接続工E</t>
    <rPh sb="0" eb="2">
      <t>セツゾク</t>
    </rPh>
    <rPh sb="2" eb="3">
      <t>コウ</t>
    </rPh>
    <phoneticPr fontId="3"/>
  </si>
  <si>
    <t>仮設管路固定撤去</t>
    <rPh sb="0" eb="2">
      <t>カセツ</t>
    </rPh>
    <rPh sb="2" eb="4">
      <t>カンロ</t>
    </rPh>
    <rPh sb="4" eb="6">
      <t>コテイ</t>
    </rPh>
    <rPh sb="6" eb="8">
      <t>テッキョ</t>
    </rPh>
    <phoneticPr fontId="3"/>
  </si>
  <si>
    <t>ダクト口A</t>
    <rPh sb="3" eb="4">
      <t>クチ</t>
    </rPh>
    <phoneticPr fontId="3"/>
  </si>
  <si>
    <t>ダクト口B</t>
    <rPh sb="3" eb="4">
      <t>クチ</t>
    </rPh>
    <phoneticPr fontId="3"/>
  </si>
  <si>
    <t>ダクト口C</t>
    <rPh sb="3" eb="4">
      <t>コウ</t>
    </rPh>
    <phoneticPr fontId="3"/>
  </si>
  <si>
    <t>橋梁部管路工</t>
    <rPh sb="0" eb="2">
      <t>キョウリョウ</t>
    </rPh>
    <rPh sb="2" eb="3">
      <t>ブ</t>
    </rPh>
    <rPh sb="3" eb="5">
      <t>カンロ</t>
    </rPh>
    <rPh sb="5" eb="6">
      <t>コウ</t>
    </rPh>
    <phoneticPr fontId="3"/>
  </si>
  <si>
    <t>B（Ｅ）</t>
    <phoneticPr fontId="3"/>
  </si>
  <si>
    <t>m</t>
    <phoneticPr fontId="3"/>
  </si>
  <si>
    <t>m2</t>
    <phoneticPr fontId="3"/>
  </si>
  <si>
    <t>t</t>
    <phoneticPr fontId="3"/>
  </si>
  <si>
    <t>L</t>
    <phoneticPr fontId="3"/>
  </si>
  <si>
    <t>基</t>
    <rPh sb="0" eb="1">
      <t>キ</t>
    </rPh>
    <phoneticPr fontId="3"/>
  </si>
  <si>
    <t>枚</t>
    <rPh sb="0" eb="1">
      <t>マイ</t>
    </rPh>
    <phoneticPr fontId="3"/>
  </si>
  <si>
    <t>回</t>
    <rPh sb="0" eb="1">
      <t>カイ</t>
    </rPh>
    <phoneticPr fontId="3"/>
  </si>
  <si>
    <t>人・日</t>
    <rPh sb="0" eb="1">
      <t>ヒト</t>
    </rPh>
    <rPh sb="2" eb="3">
      <t>ニチ</t>
    </rPh>
    <phoneticPr fontId="3"/>
  </si>
  <si>
    <t>本</t>
    <rPh sb="0" eb="1">
      <t>ホン</t>
    </rPh>
    <phoneticPr fontId="3"/>
  </si>
  <si>
    <t>箇所・日</t>
    <rPh sb="0" eb="2">
      <t>カショ</t>
    </rPh>
    <rPh sb="3" eb="4">
      <t>ニチ</t>
    </rPh>
    <phoneticPr fontId="3"/>
  </si>
  <si>
    <t>日</t>
    <rPh sb="0" eb="1">
      <t>ニチ</t>
    </rPh>
    <phoneticPr fontId="3"/>
  </si>
  <si>
    <t>北陸自動車道　大荒戸橋（下り線）床版取替工事　見積単価表</t>
    <rPh sb="0" eb="2">
      <t>ホクリク</t>
    </rPh>
    <rPh sb="2" eb="5">
      <t>ジドウシャ</t>
    </rPh>
    <rPh sb="5" eb="6">
      <t>ドウ</t>
    </rPh>
    <rPh sb="7" eb="11">
      <t>ダイアラトハシ</t>
    </rPh>
    <rPh sb="11" eb="12">
      <t>タカハシ</t>
    </rPh>
    <rPh sb="12" eb="13">
      <t>クダ</t>
    </rPh>
    <rPh sb="14" eb="15">
      <t>セン</t>
    </rPh>
    <rPh sb="16" eb="17">
      <t>ショウ</t>
    </rPh>
    <rPh sb="17" eb="18">
      <t>バン</t>
    </rPh>
    <rPh sb="18" eb="20">
      <t>トリカエ</t>
    </rPh>
    <rPh sb="20" eb="22">
      <t>コウジ</t>
    </rPh>
    <phoneticPr fontId="3"/>
  </si>
  <si>
    <t>路面標示消去工</t>
    <rPh sb="2" eb="4">
      <t>ヒョウジ</t>
    </rPh>
    <rPh sb="4" eb="6">
      <t>ショウキョ</t>
    </rPh>
    <rPh sb="6" eb="7">
      <t>コウ</t>
    </rPh>
    <phoneticPr fontId="3"/>
  </si>
  <si>
    <t>視線誘導灯B復旧</t>
    <rPh sb="0" eb="2">
      <t>シセン</t>
    </rPh>
    <rPh sb="2" eb="4">
      <t>ユウドウ</t>
    </rPh>
    <rPh sb="4" eb="5">
      <t>アカリ</t>
    </rPh>
    <rPh sb="6" eb="8">
      <t>フッキュウ</t>
    </rPh>
    <phoneticPr fontId="3"/>
  </si>
  <si>
    <t>仮設管路固定設置</t>
    <rPh sb="0" eb="1">
      <t>カリ</t>
    </rPh>
    <rPh sb="2" eb="4">
      <t>カンロ</t>
    </rPh>
    <rPh sb="4" eb="6">
      <t>コテイ</t>
    </rPh>
    <rPh sb="6" eb="8">
      <t>セッチ</t>
    </rPh>
    <phoneticPr fontId="3"/>
  </si>
  <si>
    <t>（見積活用方式関係様式2-1）</t>
    <rPh sb="1" eb="3">
      <t>ミツモリ</t>
    </rPh>
    <rPh sb="3" eb="5">
      <t>カツヨウ</t>
    </rPh>
    <rPh sb="5" eb="7">
      <t>ホウシキ</t>
    </rPh>
    <rPh sb="7" eb="9">
      <t>カンケイ</t>
    </rPh>
    <rPh sb="9" eb="11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</si>
</sst>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#,##0.00_ "/>
    <numFmt numFmtId="179" formatCode="\ 0\ \-\ \(\ 0\)"/>
    <numFmt numFmtId="180" formatCode="#,##0.00_);[Red]\(#,##0.0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gray125">
        <bgColor theme="0"/>
      </patternFill>
    </fill>
    <fill>
      <patternFill patternType="solid">
        <fgColor theme="1" tint="0.499984740745262"/>
        <bgColor indexed="64"/>
      </patternFill>
    </fill>
    <fill>
      <patternFill patternType="gray125">
        <bgColor theme="1" tint="0.499984740745262"/>
      </patternFill>
    </fill>
    <fill>
      <patternFill patternType="solid">
        <fgColor theme="0"/>
        <bgColor indexed="64"/>
      </patternFill>
    </fill>
    <fill>
      <patternFill patternType="gray125">
        <bgColor theme="0" tint="-0.49998474074526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176" fontId="2" fillId="0" borderId="0" xfId="1" applyNumberFormat="1" applyFo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176" fontId="2" fillId="0" borderId="3" xfId="1" applyNumberFormat="1" applyFont="1" applyBorder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6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2" fillId="0" borderId="7" xfId="1" applyFont="1" applyFill="1" applyBorder="1">
      <alignment vertical="center"/>
    </xf>
    <xf numFmtId="176" fontId="2" fillId="0" borderId="8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176" fontId="2" fillId="0" borderId="9" xfId="1" applyNumberFormat="1" applyFont="1" applyFill="1" applyBorder="1">
      <alignment vertical="center"/>
    </xf>
    <xf numFmtId="0" fontId="2" fillId="0" borderId="9" xfId="1" applyFont="1" applyFill="1" applyBorder="1">
      <alignment vertical="center"/>
    </xf>
    <xf numFmtId="0" fontId="2" fillId="0" borderId="10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/>
    </xf>
    <xf numFmtId="176" fontId="2" fillId="0" borderId="9" xfId="1" applyNumberFormat="1" applyFont="1" applyFill="1" applyBorder="1" applyAlignment="1">
      <alignment horizontal="right" vertical="center"/>
    </xf>
    <xf numFmtId="176" fontId="2" fillId="0" borderId="10" xfId="1" applyNumberFormat="1" applyFont="1" applyFill="1" applyBorder="1">
      <alignment vertical="center"/>
    </xf>
    <xf numFmtId="178" fontId="2" fillId="1" borderId="9" xfId="1" applyNumberFormat="1" applyFont="1" applyFill="1" applyBorder="1" applyAlignment="1">
      <alignment horizontal="right" vertical="center"/>
    </xf>
    <xf numFmtId="178" fontId="2" fillId="0" borderId="10" xfId="1" applyNumberFormat="1" applyFont="1" applyFill="1" applyBorder="1">
      <alignment vertical="center"/>
    </xf>
    <xf numFmtId="176" fontId="2" fillId="1" borderId="10" xfId="1" applyNumberFormat="1" applyFont="1" applyFill="1" applyBorder="1">
      <alignment vertical="center"/>
    </xf>
    <xf numFmtId="176" fontId="2" fillId="1" borderId="9" xfId="1" applyNumberFormat="1" applyFont="1" applyFill="1" applyBorder="1">
      <alignment vertical="center"/>
    </xf>
    <xf numFmtId="0" fontId="2" fillId="0" borderId="10" xfId="1" applyFont="1" applyFill="1" applyBorder="1">
      <alignment vertical="center"/>
    </xf>
    <xf numFmtId="38" fontId="2" fillId="0" borderId="10" xfId="1" applyNumberFormat="1" applyFont="1" applyFill="1" applyBorder="1">
      <alignment vertical="center"/>
    </xf>
    <xf numFmtId="178" fontId="2" fillId="3" borderId="10" xfId="1" applyNumberFormat="1" applyFont="1" applyFill="1" applyBorder="1">
      <alignment vertical="center"/>
    </xf>
    <xf numFmtId="0" fontId="6" fillId="0" borderId="0" xfId="1" applyFont="1" applyAlignment="1">
      <alignment horizontal="right" vertical="center"/>
    </xf>
    <xf numFmtId="176" fontId="6" fillId="0" borderId="0" xfId="1" applyNumberFormat="1" applyFont="1" applyAlignment="1">
      <alignment horizontal="left" vertical="center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0" fontId="5" fillId="0" borderId="0" xfId="1" applyFont="1" applyAlignment="1">
      <alignment horizontal="center" vertical="center"/>
    </xf>
    <xf numFmtId="0" fontId="7" fillId="0" borderId="0" xfId="1" applyFont="1">
      <alignment vertical="center"/>
    </xf>
    <xf numFmtId="176" fontId="5" fillId="2" borderId="0" xfId="1" applyNumberFormat="1" applyFont="1" applyFill="1">
      <alignment vertical="center"/>
    </xf>
    <xf numFmtId="176" fontId="2" fillId="0" borderId="9" xfId="1" applyNumberFormat="1" applyFont="1" applyBorder="1" applyAlignment="1">
      <alignment horizontal="center" vertical="center" shrinkToFit="1"/>
    </xf>
    <xf numFmtId="176" fontId="2" fillId="0" borderId="9" xfId="1" applyNumberFormat="1" applyFont="1" applyFill="1" applyBorder="1" applyAlignment="1">
      <alignment horizontal="center" vertical="center" shrinkToFit="1"/>
    </xf>
    <xf numFmtId="0" fontId="5" fillId="4" borderId="10" xfId="1" applyFont="1" applyFill="1" applyBorder="1">
      <alignment vertical="center"/>
    </xf>
    <xf numFmtId="179" fontId="5" fillId="4" borderId="10" xfId="1" applyNumberFormat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left" vertical="center"/>
    </xf>
    <xf numFmtId="0" fontId="5" fillId="4" borderId="7" xfId="1" applyFont="1" applyFill="1" applyBorder="1">
      <alignment vertical="center"/>
    </xf>
    <xf numFmtId="177" fontId="5" fillId="4" borderId="10" xfId="1" applyNumberFormat="1" applyFont="1" applyFill="1" applyBorder="1">
      <alignment vertical="center"/>
    </xf>
    <xf numFmtId="177" fontId="5" fillId="4" borderId="10" xfId="1" applyNumberFormat="1" applyFont="1" applyFill="1" applyBorder="1" applyAlignment="1">
      <alignment horizontal="center" vertical="center"/>
    </xf>
    <xf numFmtId="176" fontId="2" fillId="4" borderId="9" xfId="1" applyNumberFormat="1" applyFont="1" applyFill="1" applyBorder="1" applyAlignment="1">
      <alignment horizontal="right" vertical="center"/>
    </xf>
    <xf numFmtId="176" fontId="2" fillId="4" borderId="10" xfId="1" applyNumberFormat="1" applyFont="1" applyFill="1" applyBorder="1">
      <alignment vertical="center"/>
    </xf>
    <xf numFmtId="178" fontId="2" fillId="5" borderId="10" xfId="1" applyNumberFormat="1" applyFont="1" applyFill="1" applyBorder="1">
      <alignment vertical="center"/>
    </xf>
    <xf numFmtId="178" fontId="2" fillId="4" borderId="10" xfId="0" applyNumberFormat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179" fontId="5" fillId="6" borderId="10" xfId="1" applyNumberFormat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horizontal="left" vertical="center"/>
    </xf>
    <xf numFmtId="0" fontId="5" fillId="6" borderId="7" xfId="1" applyFont="1" applyFill="1" applyBorder="1">
      <alignment vertical="center"/>
    </xf>
    <xf numFmtId="177" fontId="5" fillId="6" borderId="10" xfId="1" applyNumberFormat="1" applyFont="1" applyFill="1" applyBorder="1" applyAlignment="1">
      <alignment horizontal="center" vertical="center"/>
    </xf>
    <xf numFmtId="176" fontId="2" fillId="6" borderId="9" xfId="1" applyNumberFormat="1" applyFont="1" applyFill="1" applyBorder="1" applyAlignment="1">
      <alignment horizontal="right" vertical="center"/>
    </xf>
    <xf numFmtId="176" fontId="2" fillId="6" borderId="10" xfId="1" applyNumberFormat="1" applyFont="1" applyFill="1" applyBorder="1">
      <alignment vertical="center"/>
    </xf>
    <xf numFmtId="178" fontId="2" fillId="6" borderId="10" xfId="0" applyNumberFormat="1" applyFont="1" applyFill="1" applyBorder="1" applyAlignment="1">
      <alignment horizontal="right" vertical="center"/>
    </xf>
    <xf numFmtId="177" fontId="5" fillId="6" borderId="10" xfId="1" applyNumberFormat="1" applyFont="1" applyFill="1" applyBorder="1">
      <alignment vertical="center"/>
    </xf>
    <xf numFmtId="178" fontId="2" fillId="6" borderId="10" xfId="0" applyNumberFormat="1" applyFont="1" applyFill="1" applyBorder="1" applyAlignment="1">
      <alignment horizontal="center" vertical="center"/>
    </xf>
    <xf numFmtId="176" fontId="2" fillId="6" borderId="10" xfId="1" applyNumberFormat="1" applyFont="1" applyFill="1" applyBorder="1" applyAlignment="1">
      <alignment horizontal="right" vertical="center"/>
    </xf>
    <xf numFmtId="179" fontId="5" fillId="6" borderId="9" xfId="1" applyNumberFormat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left" vertical="center"/>
    </xf>
    <xf numFmtId="0" fontId="5" fillId="6" borderId="5" xfId="1" applyFont="1" applyFill="1" applyBorder="1">
      <alignment vertical="center"/>
    </xf>
    <xf numFmtId="177" fontId="5" fillId="6" borderId="9" xfId="1" applyNumberFormat="1" applyFont="1" applyFill="1" applyBorder="1">
      <alignment vertical="center"/>
    </xf>
    <xf numFmtId="177" fontId="5" fillId="6" borderId="9" xfId="1" applyNumberFormat="1" applyFont="1" applyFill="1" applyBorder="1" applyAlignment="1">
      <alignment horizontal="center" vertical="center"/>
    </xf>
    <xf numFmtId="176" fontId="2" fillId="6" borderId="9" xfId="1" applyNumberFormat="1" applyFont="1" applyFill="1" applyBorder="1">
      <alignment vertical="center"/>
    </xf>
    <xf numFmtId="0" fontId="5" fillId="6" borderId="6" xfId="1" applyFont="1" applyFill="1" applyBorder="1">
      <alignment vertical="center"/>
    </xf>
    <xf numFmtId="178" fontId="2" fillId="4" borderId="10" xfId="0" applyNumberFormat="1" applyFont="1" applyFill="1" applyBorder="1" applyAlignment="1">
      <alignment horizontal="right" vertical="center"/>
    </xf>
    <xf numFmtId="0" fontId="5" fillId="4" borderId="6" xfId="1" applyFont="1" applyFill="1" applyBorder="1">
      <alignment vertical="center"/>
    </xf>
    <xf numFmtId="0" fontId="5" fillId="6" borderId="10" xfId="1" applyFont="1" applyFill="1" applyBorder="1">
      <alignment vertical="center"/>
    </xf>
    <xf numFmtId="0" fontId="2" fillId="4" borderId="10" xfId="1" applyFont="1" applyFill="1" applyBorder="1" applyAlignment="1">
      <alignment horizontal="center" vertical="center"/>
    </xf>
    <xf numFmtId="180" fontId="5" fillId="4" borderId="10" xfId="1" applyNumberFormat="1" applyFont="1" applyFill="1" applyBorder="1">
      <alignment vertical="center"/>
    </xf>
    <xf numFmtId="179" fontId="5" fillId="4" borderId="8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center"/>
    </xf>
    <xf numFmtId="0" fontId="5" fillId="4" borderId="2" xfId="1" applyFont="1" applyFill="1" applyBorder="1">
      <alignment vertical="center"/>
    </xf>
    <xf numFmtId="177" fontId="5" fillId="4" borderId="8" xfId="1" applyNumberFormat="1" applyFont="1" applyFill="1" applyBorder="1" applyAlignment="1">
      <alignment horizontal="center" vertical="center"/>
    </xf>
    <xf numFmtId="179" fontId="2" fillId="4" borderId="10" xfId="1" applyNumberFormat="1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left" vertical="center"/>
    </xf>
    <xf numFmtId="0" fontId="2" fillId="4" borderId="7" xfId="1" applyFont="1" applyFill="1" applyBorder="1">
      <alignment vertical="center"/>
    </xf>
    <xf numFmtId="177" fontId="2" fillId="4" borderId="10" xfId="1" applyNumberFormat="1" applyFont="1" applyFill="1" applyBorder="1">
      <alignment vertical="center"/>
    </xf>
    <xf numFmtId="177" fontId="2" fillId="4" borderId="10" xfId="1" applyNumberFormat="1" applyFont="1" applyFill="1" applyBorder="1" applyAlignment="1">
      <alignment horizontal="center" vertical="center"/>
    </xf>
    <xf numFmtId="0" fontId="2" fillId="4" borderId="6" xfId="1" applyFont="1" applyFill="1" applyBorder="1">
      <alignment vertical="center"/>
    </xf>
    <xf numFmtId="0" fontId="5" fillId="2" borderId="10" xfId="1" applyFont="1" applyFill="1" applyBorder="1">
      <alignment vertical="center"/>
    </xf>
    <xf numFmtId="179" fontId="5" fillId="2" borderId="10" xfId="1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left" vertical="center"/>
    </xf>
    <xf numFmtId="0" fontId="5" fillId="2" borderId="7" xfId="1" applyFont="1" applyFill="1" applyBorder="1">
      <alignment vertical="center"/>
    </xf>
    <xf numFmtId="177" fontId="5" fillId="2" borderId="10" xfId="1" applyNumberFormat="1" applyFont="1" applyFill="1" applyBorder="1">
      <alignment vertical="center"/>
    </xf>
    <xf numFmtId="177" fontId="5" fillId="2" borderId="10" xfId="1" applyNumberFormat="1" applyFont="1" applyFill="1" applyBorder="1" applyAlignment="1">
      <alignment horizontal="center" vertical="center"/>
    </xf>
    <xf numFmtId="176" fontId="2" fillId="2" borderId="9" xfId="1" applyNumberFormat="1" applyFont="1" applyFill="1" applyBorder="1" applyAlignment="1">
      <alignment horizontal="right" vertical="center"/>
    </xf>
    <xf numFmtId="176" fontId="2" fillId="2" borderId="10" xfId="1" applyNumberFormat="1" applyFont="1" applyFill="1" applyBorder="1">
      <alignment vertical="center"/>
    </xf>
    <xf numFmtId="178" fontId="2" fillId="7" borderId="10" xfId="1" applyNumberFormat="1" applyFont="1" applyFill="1" applyBorder="1">
      <alignment vertical="center"/>
    </xf>
    <xf numFmtId="178" fontId="2" fillId="2" borderId="10" xfId="0" applyNumberFormat="1" applyFont="1" applyFill="1" applyBorder="1" applyAlignment="1">
      <alignment horizontal="center" vertical="center"/>
    </xf>
    <xf numFmtId="0" fontId="2" fillId="2" borderId="0" xfId="1" applyFont="1" applyFill="1">
      <alignment vertical="center"/>
    </xf>
    <xf numFmtId="176" fontId="2" fillId="0" borderId="6" xfId="1" applyNumberFormat="1" applyFont="1" applyBorder="1" applyAlignment="1">
      <alignment horizontal="center" vertical="center" shrinkToFit="1"/>
    </xf>
    <xf numFmtId="176" fontId="2" fillId="0" borderId="7" xfId="1" applyNumberFormat="1" applyFont="1" applyBorder="1" applyAlignment="1">
      <alignment horizontal="center" vertical="center" shrinkToFit="1"/>
    </xf>
    <xf numFmtId="176" fontId="2" fillId="0" borderId="6" xfId="1" applyNumberFormat="1" applyFont="1" applyFill="1" applyBorder="1" applyAlignment="1">
      <alignment horizontal="center" vertical="center" shrinkToFit="1"/>
    </xf>
    <xf numFmtId="176" fontId="2" fillId="0" borderId="7" xfId="1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5211;&#31309;&#27096;&#24335;3-1,3-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様式3-1,3-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27"/>
  <sheetViews>
    <sheetView showGridLines="0" tabSelected="1" view="pageBreakPreview" zoomScale="85" zoomScaleNormal="85" zoomScaleSheetLayoutView="85" workbookViewId="0">
      <selection activeCell="C27" sqref="C27"/>
    </sheetView>
  </sheetViews>
  <sheetFormatPr defaultColWidth="8.625" defaultRowHeight="13.5" x14ac:dyDescent="0.15"/>
  <cols>
    <col min="1" max="1" width="8.625" style="1"/>
    <col min="2" max="2" width="10.625" style="1" bestFit="1" customWidth="1"/>
    <col min="3" max="3" width="55.125" style="1" customWidth="1"/>
    <col min="4" max="4" width="47.125" style="1" customWidth="1"/>
    <col min="5" max="6" width="10.625" style="1" customWidth="1"/>
    <col min="7" max="7" width="9.625" style="1" customWidth="1"/>
    <col min="8" max="12" width="13.625" style="1" customWidth="1"/>
    <col min="13" max="14" width="20.625" style="1" customWidth="1"/>
    <col min="15" max="15" width="2.625" style="1" customWidth="1"/>
    <col min="16" max="16384" width="8.625" style="1"/>
  </cols>
  <sheetData>
    <row r="1" spans="1:15" ht="21.75" customHeight="1" x14ac:dyDescent="0.15">
      <c r="A1" s="28"/>
      <c r="B1" s="27"/>
      <c r="C1" s="28"/>
      <c r="E1" s="28"/>
      <c r="F1" s="28"/>
      <c r="G1" s="28"/>
      <c r="H1" s="28"/>
      <c r="I1" s="28"/>
      <c r="J1" s="28"/>
      <c r="K1" s="28"/>
      <c r="L1" s="28"/>
      <c r="M1" s="28"/>
      <c r="N1" s="26" t="s">
        <v>218</v>
      </c>
      <c r="O1" s="28"/>
    </row>
    <row r="2" spans="1:15" ht="21" customHeight="1" x14ac:dyDescent="0.15">
      <c r="A2" s="28"/>
      <c r="B2" s="28" t="s">
        <v>214</v>
      </c>
      <c r="C2" s="28"/>
      <c r="D2" s="28"/>
      <c r="E2" s="29"/>
      <c r="F2" s="30"/>
      <c r="G2" s="29"/>
      <c r="H2" s="29"/>
      <c r="J2" s="29"/>
      <c r="K2" s="29"/>
      <c r="L2" s="29"/>
      <c r="M2" s="29"/>
      <c r="N2" s="32" t="s">
        <v>35</v>
      </c>
      <c r="O2" s="31"/>
    </row>
    <row r="3" spans="1:15" ht="15" customHeight="1" x14ac:dyDescent="0.15">
      <c r="E3" s="2"/>
      <c r="F3" s="3"/>
      <c r="G3" s="5"/>
      <c r="H3" s="5"/>
      <c r="I3" s="5" t="s">
        <v>3</v>
      </c>
      <c r="J3" s="5"/>
      <c r="K3" s="5"/>
      <c r="L3" s="5"/>
      <c r="M3" s="5" t="s">
        <v>4</v>
      </c>
      <c r="N3" s="5"/>
      <c r="O3" s="4"/>
    </row>
    <row r="4" spans="1:15" ht="15" customHeight="1" x14ac:dyDescent="0.15">
      <c r="A4" s="7" t="s">
        <v>7</v>
      </c>
      <c r="B4" s="8"/>
      <c r="C4" s="8"/>
      <c r="D4" s="9"/>
      <c r="E4" s="10" t="s">
        <v>2</v>
      </c>
      <c r="F4" s="6" t="s">
        <v>8</v>
      </c>
      <c r="G4" s="10" t="s">
        <v>9</v>
      </c>
      <c r="H4" s="10" t="s">
        <v>10</v>
      </c>
      <c r="I4" s="89" t="s">
        <v>11</v>
      </c>
      <c r="J4" s="90"/>
      <c r="K4" s="91" t="s">
        <v>12</v>
      </c>
      <c r="L4" s="92"/>
      <c r="M4" s="89" t="s">
        <v>5</v>
      </c>
      <c r="N4" s="90"/>
      <c r="O4" s="4"/>
    </row>
    <row r="5" spans="1:15" ht="15" customHeight="1" x14ac:dyDescent="0.15">
      <c r="A5" s="11" t="s">
        <v>0</v>
      </c>
      <c r="B5" s="11" t="s">
        <v>16</v>
      </c>
      <c r="C5" s="7" t="s">
        <v>17</v>
      </c>
      <c r="D5" s="9"/>
      <c r="E5" s="12"/>
      <c r="F5" s="13"/>
      <c r="G5" s="12"/>
      <c r="H5" s="12"/>
      <c r="I5" s="33" t="s">
        <v>18</v>
      </c>
      <c r="J5" s="34" t="s">
        <v>19</v>
      </c>
      <c r="K5" s="34" t="s">
        <v>20</v>
      </c>
      <c r="L5" s="34" t="s">
        <v>21</v>
      </c>
      <c r="M5" s="33" t="s">
        <v>6</v>
      </c>
      <c r="N5" s="33" t="s">
        <v>13</v>
      </c>
      <c r="O5" s="4"/>
    </row>
    <row r="6" spans="1:15" ht="15" customHeight="1" x14ac:dyDescent="0.15">
      <c r="A6" s="11" t="s">
        <v>22</v>
      </c>
      <c r="B6" s="14" t="s">
        <v>1</v>
      </c>
      <c r="C6" s="15" t="s">
        <v>23</v>
      </c>
      <c r="D6" s="16" t="s">
        <v>24</v>
      </c>
      <c r="E6" s="17">
        <v>10000</v>
      </c>
      <c r="F6" s="11" t="s">
        <v>25</v>
      </c>
      <c r="G6" s="17">
        <f>INT(I6+K6)</f>
        <v>600</v>
      </c>
      <c r="H6" s="18">
        <f>ROUNDDOWN(E6*G6,0)</f>
        <v>6000000</v>
      </c>
      <c r="I6" s="19">
        <v>600</v>
      </c>
      <c r="J6" s="18">
        <f>ROUNDDOWN(E6*I6,0)</f>
        <v>6000000</v>
      </c>
      <c r="K6" s="20">
        <v>0</v>
      </c>
      <c r="L6" s="18">
        <f>IF(K6="","",ROUNDDOWN(E6*K6,0))</f>
        <v>0</v>
      </c>
      <c r="M6" s="21" t="s">
        <v>26</v>
      </c>
      <c r="N6" s="21" t="s">
        <v>26</v>
      </c>
      <c r="O6" s="4"/>
    </row>
    <row r="7" spans="1:15" ht="15" customHeight="1" x14ac:dyDescent="0.15">
      <c r="A7" s="11" t="s">
        <v>27</v>
      </c>
      <c r="B7" s="11"/>
      <c r="C7" s="15" t="s">
        <v>23</v>
      </c>
      <c r="D7" s="16" t="s">
        <v>28</v>
      </c>
      <c r="E7" s="17">
        <v>20000</v>
      </c>
      <c r="F7" s="11" t="s">
        <v>25</v>
      </c>
      <c r="G7" s="17">
        <f>INT(I7+K7)</f>
        <v>350</v>
      </c>
      <c r="H7" s="18">
        <f>ROUNDDOWN(E7*G7,0)</f>
        <v>7000000</v>
      </c>
      <c r="I7" s="19">
        <v>350</v>
      </c>
      <c r="J7" s="18">
        <f>ROUNDDOWN(E7*I7,0)</f>
        <v>7000000</v>
      </c>
      <c r="K7" s="20">
        <v>0</v>
      </c>
      <c r="L7" s="18">
        <f>IF(K7="","",ROUNDDOWN(E7*K7,0))</f>
        <v>0</v>
      </c>
      <c r="M7" s="22" t="s">
        <v>29</v>
      </c>
      <c r="N7" s="22" t="s">
        <v>14</v>
      </c>
      <c r="O7" s="4"/>
    </row>
    <row r="8" spans="1:15" ht="15" customHeight="1" x14ac:dyDescent="0.15">
      <c r="A8" s="11" t="s">
        <v>30</v>
      </c>
      <c r="B8" s="11"/>
      <c r="C8" s="15" t="s">
        <v>23</v>
      </c>
      <c r="D8" s="16" t="s">
        <v>31</v>
      </c>
      <c r="E8" s="17">
        <v>5000</v>
      </c>
      <c r="F8" s="11" t="s">
        <v>25</v>
      </c>
      <c r="G8" s="17">
        <f>INT(I8+K8)</f>
        <v>450</v>
      </c>
      <c r="H8" s="18">
        <f>ROUNDDOWN(E8*G8,0)</f>
        <v>2250000</v>
      </c>
      <c r="I8" s="19">
        <v>450</v>
      </c>
      <c r="J8" s="18">
        <f>ROUNDDOWN(E8*I8,0)</f>
        <v>2250000</v>
      </c>
      <c r="K8" s="20">
        <v>0</v>
      </c>
      <c r="L8" s="18">
        <f>IF(K8="","",ROUNDDOWN(E8*K8,0))</f>
        <v>0</v>
      </c>
      <c r="M8" s="22" t="s">
        <v>26</v>
      </c>
      <c r="N8" s="22" t="s">
        <v>15</v>
      </c>
      <c r="O8" s="4"/>
    </row>
    <row r="9" spans="1:15" ht="15" customHeight="1" x14ac:dyDescent="0.15">
      <c r="A9" s="35">
        <v>9</v>
      </c>
      <c r="B9" s="36" t="s">
        <v>71</v>
      </c>
      <c r="C9" s="37" t="s">
        <v>47</v>
      </c>
      <c r="D9" s="38" t="s">
        <v>90</v>
      </c>
      <c r="E9" s="39">
        <v>6</v>
      </c>
      <c r="F9" s="40" t="s">
        <v>55</v>
      </c>
      <c r="G9" s="41">
        <f>INT(I9)</f>
        <v>0</v>
      </c>
      <c r="H9" s="42">
        <f>ROUNDDOWN(E9*G9,0)</f>
        <v>0</v>
      </c>
      <c r="I9" s="43"/>
      <c r="J9" s="42">
        <f>ROUNDDOWN(E9*I9,0)</f>
        <v>0</v>
      </c>
      <c r="K9" s="44" t="s">
        <v>34</v>
      </c>
      <c r="L9" s="44" t="s">
        <v>34</v>
      </c>
      <c r="M9" s="43"/>
      <c r="N9" s="43"/>
      <c r="O9" s="4"/>
    </row>
    <row r="10" spans="1:15" ht="15" customHeight="1" x14ac:dyDescent="0.15">
      <c r="A10" s="23"/>
      <c r="B10" s="23"/>
      <c r="C10" s="7"/>
      <c r="D10" s="9"/>
      <c r="E10" s="24"/>
      <c r="F10" s="11"/>
      <c r="G10" s="17"/>
      <c r="H10" s="18"/>
      <c r="I10" s="18"/>
      <c r="J10" s="18"/>
      <c r="K10" s="18"/>
      <c r="L10" s="18"/>
      <c r="M10" s="18"/>
      <c r="N10" s="18"/>
      <c r="O10" s="4"/>
    </row>
    <row r="11" spans="1:15" ht="15" customHeight="1" x14ac:dyDescent="0.15">
      <c r="A11" s="35">
        <v>1</v>
      </c>
      <c r="B11" s="36" t="s">
        <v>67</v>
      </c>
      <c r="C11" s="37" t="s">
        <v>43</v>
      </c>
      <c r="D11" s="38" t="s">
        <v>49</v>
      </c>
      <c r="E11" s="39">
        <v>78</v>
      </c>
      <c r="F11" s="66" t="s">
        <v>25</v>
      </c>
      <c r="G11" s="41">
        <f>INT(I11+K11)</f>
        <v>0</v>
      </c>
      <c r="H11" s="42">
        <f>ROUNDDOWN(E11*G11,0)</f>
        <v>0</v>
      </c>
      <c r="I11" s="43"/>
      <c r="J11" s="42">
        <f>ROUNDDOWN(E11*I11,0)</f>
        <v>0</v>
      </c>
      <c r="K11" s="63">
        <v>0</v>
      </c>
      <c r="L11" s="63">
        <f>IF(K11="","",ROUNDDOWN(E11*K11,0))</f>
        <v>0</v>
      </c>
      <c r="M11" s="43"/>
      <c r="N11" s="43"/>
      <c r="O11" s="4"/>
    </row>
    <row r="12" spans="1:15" ht="15" customHeight="1" x14ac:dyDescent="0.15">
      <c r="A12" s="35">
        <v>2</v>
      </c>
      <c r="B12" s="36" t="s">
        <v>67</v>
      </c>
      <c r="C12" s="37" t="s">
        <v>43</v>
      </c>
      <c r="D12" s="38" t="s">
        <v>50</v>
      </c>
      <c r="E12" s="39">
        <v>29</v>
      </c>
      <c r="F12" s="40" t="s">
        <v>25</v>
      </c>
      <c r="G12" s="41">
        <f t="shared" ref="G12:G15" si="0">INT(I12+K12)</f>
        <v>0</v>
      </c>
      <c r="H12" s="42">
        <f t="shared" ref="H12:H65" si="1">ROUNDDOWN(E12*G12,0)</f>
        <v>0</v>
      </c>
      <c r="I12" s="43"/>
      <c r="J12" s="42">
        <f t="shared" ref="J12:J65" si="2">ROUNDDOWN(E12*I12,0)</f>
        <v>0</v>
      </c>
      <c r="K12" s="63">
        <v>0</v>
      </c>
      <c r="L12" s="63">
        <f t="shared" ref="L12:L15" si="3">IF(K12="","",ROUNDDOWN(E12*K12,0))</f>
        <v>0</v>
      </c>
      <c r="M12" s="43"/>
      <c r="N12" s="43"/>
      <c r="O12" s="4"/>
    </row>
    <row r="13" spans="1:15" ht="15" customHeight="1" x14ac:dyDescent="0.15">
      <c r="A13" s="35">
        <v>3</v>
      </c>
      <c r="B13" s="36" t="s">
        <v>68</v>
      </c>
      <c r="C13" s="37" t="s">
        <v>44</v>
      </c>
      <c r="D13" s="38" t="s">
        <v>51</v>
      </c>
      <c r="E13" s="39">
        <v>362</v>
      </c>
      <c r="F13" s="40" t="s">
        <v>204</v>
      </c>
      <c r="G13" s="41">
        <f>INT(I13+K13)</f>
        <v>0</v>
      </c>
      <c r="H13" s="42">
        <f t="shared" si="1"/>
        <v>0</v>
      </c>
      <c r="I13" s="43"/>
      <c r="J13" s="42">
        <f t="shared" si="2"/>
        <v>0</v>
      </c>
      <c r="K13" s="63">
        <v>0</v>
      </c>
      <c r="L13" s="63">
        <f t="shared" si="3"/>
        <v>0</v>
      </c>
      <c r="M13" s="43"/>
      <c r="N13" s="43"/>
      <c r="O13" s="4"/>
    </row>
    <row r="14" spans="1:15" ht="15" customHeight="1" x14ac:dyDescent="0.15">
      <c r="A14" s="35">
        <v>5</v>
      </c>
      <c r="B14" s="36" t="s">
        <v>69</v>
      </c>
      <c r="C14" s="37" t="s">
        <v>45</v>
      </c>
      <c r="D14" s="38" t="s">
        <v>52</v>
      </c>
      <c r="E14" s="67">
        <v>19.73</v>
      </c>
      <c r="F14" s="40" t="s">
        <v>205</v>
      </c>
      <c r="G14" s="41">
        <f t="shared" si="0"/>
        <v>0</v>
      </c>
      <c r="H14" s="42">
        <f t="shared" si="1"/>
        <v>0</v>
      </c>
      <c r="I14" s="43"/>
      <c r="J14" s="42">
        <f t="shared" si="2"/>
        <v>0</v>
      </c>
      <c r="K14" s="63">
        <v>0</v>
      </c>
      <c r="L14" s="63">
        <f t="shared" si="3"/>
        <v>0</v>
      </c>
      <c r="M14" s="43"/>
      <c r="N14" s="43"/>
      <c r="O14" s="4"/>
    </row>
    <row r="15" spans="1:15" ht="15" customHeight="1" x14ac:dyDescent="0.15">
      <c r="A15" s="35">
        <v>6</v>
      </c>
      <c r="B15" s="36" t="s">
        <v>69</v>
      </c>
      <c r="C15" s="37" t="s">
        <v>45</v>
      </c>
      <c r="D15" s="38" t="s">
        <v>202</v>
      </c>
      <c r="E15" s="67">
        <v>0.11</v>
      </c>
      <c r="F15" s="40" t="s">
        <v>205</v>
      </c>
      <c r="G15" s="41">
        <f t="shared" si="0"/>
        <v>0</v>
      </c>
      <c r="H15" s="42">
        <f t="shared" ref="H15:H27" si="4">ROUNDDOWN(E15*G15,0)</f>
        <v>0</v>
      </c>
      <c r="I15" s="43"/>
      <c r="J15" s="42">
        <f t="shared" si="2"/>
        <v>0</v>
      </c>
      <c r="K15" s="63">
        <v>0</v>
      </c>
      <c r="L15" s="63">
        <f t="shared" si="3"/>
        <v>0</v>
      </c>
      <c r="M15" s="43"/>
      <c r="N15" s="43"/>
      <c r="O15" s="4"/>
    </row>
    <row r="16" spans="1:15" ht="15" customHeight="1" x14ac:dyDescent="0.15">
      <c r="A16" s="35">
        <v>7</v>
      </c>
      <c r="B16" s="36" t="s">
        <v>70</v>
      </c>
      <c r="C16" s="37" t="s">
        <v>46</v>
      </c>
      <c r="D16" s="38" t="s">
        <v>53</v>
      </c>
      <c r="E16" s="39">
        <v>25</v>
      </c>
      <c r="F16" s="40" t="s">
        <v>203</v>
      </c>
      <c r="G16" s="41">
        <f>INT(I16)</f>
        <v>0</v>
      </c>
      <c r="H16" s="42">
        <f t="shared" si="4"/>
        <v>0</v>
      </c>
      <c r="I16" s="43"/>
      <c r="J16" s="42">
        <f>ROUNDDOWN(E16*I16,0)</f>
        <v>0</v>
      </c>
      <c r="K16" s="44" t="s">
        <v>34</v>
      </c>
      <c r="L16" s="44" t="s">
        <v>34</v>
      </c>
      <c r="M16" s="43"/>
      <c r="N16" s="43"/>
      <c r="O16" s="4"/>
    </row>
    <row r="17" spans="1:15" ht="15" customHeight="1" x14ac:dyDescent="0.15">
      <c r="A17" s="35">
        <v>8</v>
      </c>
      <c r="B17" s="36" t="s">
        <v>71</v>
      </c>
      <c r="C17" s="37" t="s">
        <v>47</v>
      </c>
      <c r="D17" s="38" t="s">
        <v>90</v>
      </c>
      <c r="E17" s="39">
        <v>2</v>
      </c>
      <c r="F17" s="40" t="s">
        <v>55</v>
      </c>
      <c r="G17" s="41">
        <f>INT(I17)</f>
        <v>0</v>
      </c>
      <c r="H17" s="42">
        <f t="shared" si="4"/>
        <v>0</v>
      </c>
      <c r="I17" s="43"/>
      <c r="J17" s="42">
        <f>ROUNDDOWN(E17*I17,0)</f>
        <v>0</v>
      </c>
      <c r="K17" s="44" t="s">
        <v>34</v>
      </c>
      <c r="L17" s="44" t="s">
        <v>34</v>
      </c>
      <c r="M17" s="43"/>
      <c r="N17" s="43"/>
      <c r="O17" s="4"/>
    </row>
    <row r="18" spans="1:15" ht="15" customHeight="1" x14ac:dyDescent="0.15">
      <c r="A18" s="35">
        <v>9</v>
      </c>
      <c r="B18" s="36" t="s">
        <v>71</v>
      </c>
      <c r="C18" s="37" t="s">
        <v>47</v>
      </c>
      <c r="D18" s="38" t="s">
        <v>54</v>
      </c>
      <c r="E18" s="39">
        <v>8</v>
      </c>
      <c r="F18" s="40" t="s">
        <v>203</v>
      </c>
      <c r="G18" s="41">
        <f>INT(I18)</f>
        <v>0</v>
      </c>
      <c r="H18" s="42">
        <f t="shared" si="4"/>
        <v>0</v>
      </c>
      <c r="I18" s="43"/>
      <c r="J18" s="42">
        <f>ROUNDDOWN(E18*I18,0)</f>
        <v>0</v>
      </c>
      <c r="K18" s="44" t="s">
        <v>34</v>
      </c>
      <c r="L18" s="44" t="s">
        <v>34</v>
      </c>
      <c r="M18" s="43"/>
      <c r="N18" s="43"/>
      <c r="O18" s="4"/>
    </row>
    <row r="19" spans="1:15" ht="15" customHeight="1" x14ac:dyDescent="0.15">
      <c r="A19" s="35">
        <v>10</v>
      </c>
      <c r="B19" s="68" t="s">
        <v>72</v>
      </c>
      <c r="C19" s="69" t="s">
        <v>48</v>
      </c>
      <c r="D19" s="70" t="s">
        <v>48</v>
      </c>
      <c r="E19" s="39">
        <v>1</v>
      </c>
      <c r="F19" s="71" t="s">
        <v>55</v>
      </c>
      <c r="G19" s="41">
        <f>INT(I19)</f>
        <v>0</v>
      </c>
      <c r="H19" s="42">
        <f t="shared" si="4"/>
        <v>0</v>
      </c>
      <c r="I19" s="43"/>
      <c r="J19" s="42">
        <f>ROUNDDOWN(E19*I19,0)</f>
        <v>0</v>
      </c>
      <c r="K19" s="44" t="s">
        <v>34</v>
      </c>
      <c r="L19" s="44" t="s">
        <v>34</v>
      </c>
      <c r="M19" s="43"/>
      <c r="N19" s="43"/>
      <c r="O19" s="4"/>
    </row>
    <row r="20" spans="1:15" ht="15" customHeight="1" x14ac:dyDescent="0.15">
      <c r="A20" s="35">
        <v>11</v>
      </c>
      <c r="B20" s="36" t="s">
        <v>73</v>
      </c>
      <c r="C20" s="37" t="s">
        <v>91</v>
      </c>
      <c r="D20" s="38" t="s">
        <v>91</v>
      </c>
      <c r="E20" s="39">
        <v>3</v>
      </c>
      <c r="F20" s="40" t="s">
        <v>55</v>
      </c>
      <c r="G20" s="41">
        <f>INT(I20)</f>
        <v>0</v>
      </c>
      <c r="H20" s="42">
        <f t="shared" si="4"/>
        <v>0</v>
      </c>
      <c r="I20" s="43"/>
      <c r="J20" s="42">
        <f>ROUNDDOWN(E20*I20,0)</f>
        <v>0</v>
      </c>
      <c r="K20" s="44" t="s">
        <v>34</v>
      </c>
      <c r="L20" s="44" t="s">
        <v>34</v>
      </c>
      <c r="M20" s="43"/>
      <c r="N20" s="43"/>
      <c r="O20" s="4"/>
    </row>
    <row r="21" spans="1:15" ht="15" customHeight="1" x14ac:dyDescent="0.15">
      <c r="A21" s="65">
        <v>12</v>
      </c>
      <c r="B21" s="46" t="s">
        <v>74</v>
      </c>
      <c r="C21" s="47" t="s">
        <v>36</v>
      </c>
      <c r="D21" s="48" t="s">
        <v>99</v>
      </c>
      <c r="E21" s="53">
        <v>26</v>
      </c>
      <c r="F21" s="49" t="s">
        <v>205</v>
      </c>
      <c r="G21" s="17">
        <f t="shared" ref="G21:G26" si="5">INT(I21+K21)</f>
        <v>0</v>
      </c>
      <c r="H21" s="51">
        <f t="shared" si="4"/>
        <v>0</v>
      </c>
      <c r="I21" s="25"/>
      <c r="J21" s="51">
        <f t="shared" si="2"/>
        <v>0</v>
      </c>
      <c r="K21" s="52">
        <v>0</v>
      </c>
      <c r="L21" s="52">
        <v>0</v>
      </c>
      <c r="M21" s="25"/>
      <c r="N21" s="25"/>
      <c r="O21" s="4"/>
    </row>
    <row r="22" spans="1:15" ht="15" customHeight="1" x14ac:dyDescent="0.15">
      <c r="A22" s="65">
        <v>13</v>
      </c>
      <c r="B22" s="56" t="s">
        <v>74</v>
      </c>
      <c r="C22" s="57" t="s">
        <v>36</v>
      </c>
      <c r="D22" s="58" t="s">
        <v>100</v>
      </c>
      <c r="E22" s="59">
        <v>4</v>
      </c>
      <c r="F22" s="60" t="s">
        <v>205</v>
      </c>
      <c r="G22" s="17">
        <f t="shared" si="5"/>
        <v>0</v>
      </c>
      <c r="H22" s="51">
        <f t="shared" si="4"/>
        <v>0</v>
      </c>
      <c r="I22" s="25"/>
      <c r="J22" s="61">
        <f t="shared" si="2"/>
        <v>0</v>
      </c>
      <c r="K22" s="52">
        <v>0</v>
      </c>
      <c r="L22" s="52">
        <v>0</v>
      </c>
      <c r="M22" s="25"/>
      <c r="N22" s="25"/>
      <c r="O22" s="4"/>
    </row>
    <row r="23" spans="1:15" ht="15" customHeight="1" x14ac:dyDescent="0.15">
      <c r="A23" s="65">
        <v>14</v>
      </c>
      <c r="B23" s="46" t="s">
        <v>74</v>
      </c>
      <c r="C23" s="47" t="s">
        <v>36</v>
      </c>
      <c r="D23" s="48" t="s">
        <v>101</v>
      </c>
      <c r="E23" s="53">
        <v>25</v>
      </c>
      <c r="F23" s="49" t="s">
        <v>205</v>
      </c>
      <c r="G23" s="17">
        <f t="shared" si="5"/>
        <v>0</v>
      </c>
      <c r="H23" s="51">
        <f t="shared" si="4"/>
        <v>0</v>
      </c>
      <c r="I23" s="25"/>
      <c r="J23" s="51">
        <f t="shared" ref="J23:J24" si="6">ROUNDDOWN(E23*I23,0)</f>
        <v>0</v>
      </c>
      <c r="K23" s="52">
        <v>0</v>
      </c>
      <c r="L23" s="52">
        <v>0</v>
      </c>
      <c r="M23" s="25"/>
      <c r="N23" s="25"/>
      <c r="O23" s="4"/>
    </row>
    <row r="24" spans="1:15" ht="15" customHeight="1" x14ac:dyDescent="0.15">
      <c r="A24" s="65">
        <v>15</v>
      </c>
      <c r="B24" s="56" t="s">
        <v>74</v>
      </c>
      <c r="C24" s="57" t="s">
        <v>36</v>
      </c>
      <c r="D24" s="48" t="s">
        <v>102</v>
      </c>
      <c r="E24" s="59">
        <v>5</v>
      </c>
      <c r="F24" s="60" t="s">
        <v>205</v>
      </c>
      <c r="G24" s="17">
        <f t="shared" si="5"/>
        <v>0</v>
      </c>
      <c r="H24" s="51">
        <f t="shared" si="4"/>
        <v>0</v>
      </c>
      <c r="I24" s="25"/>
      <c r="J24" s="61">
        <f t="shared" si="6"/>
        <v>0</v>
      </c>
      <c r="K24" s="52">
        <v>0</v>
      </c>
      <c r="L24" s="52">
        <v>0</v>
      </c>
      <c r="M24" s="25"/>
      <c r="N24" s="25"/>
      <c r="O24" s="4"/>
    </row>
    <row r="25" spans="1:15" ht="15" customHeight="1" x14ac:dyDescent="0.15">
      <c r="A25" s="65">
        <v>16</v>
      </c>
      <c r="B25" s="46" t="s">
        <v>103</v>
      </c>
      <c r="C25" s="47" t="s">
        <v>104</v>
      </c>
      <c r="D25" s="48" t="s">
        <v>105</v>
      </c>
      <c r="E25" s="53">
        <v>129</v>
      </c>
      <c r="F25" s="49" t="s">
        <v>206</v>
      </c>
      <c r="G25" s="17">
        <f t="shared" si="5"/>
        <v>0</v>
      </c>
      <c r="H25" s="51">
        <f t="shared" si="4"/>
        <v>0</v>
      </c>
      <c r="I25" s="25"/>
      <c r="J25" s="51">
        <f t="shared" si="2"/>
        <v>0</v>
      </c>
      <c r="K25" s="52">
        <v>0</v>
      </c>
      <c r="L25" s="52">
        <v>0</v>
      </c>
      <c r="M25" s="25"/>
      <c r="N25" s="25"/>
      <c r="O25" s="4"/>
    </row>
    <row r="26" spans="1:15" ht="15" customHeight="1" x14ac:dyDescent="0.15">
      <c r="A26" s="65">
        <v>17</v>
      </c>
      <c r="B26" s="46" t="s">
        <v>75</v>
      </c>
      <c r="C26" s="47" t="s">
        <v>56</v>
      </c>
      <c r="D26" s="48" t="s">
        <v>106</v>
      </c>
      <c r="E26" s="53">
        <v>3761</v>
      </c>
      <c r="F26" s="49" t="s">
        <v>204</v>
      </c>
      <c r="G26" s="17">
        <f t="shared" si="5"/>
        <v>0</v>
      </c>
      <c r="H26" s="51">
        <f t="shared" si="4"/>
        <v>0</v>
      </c>
      <c r="I26" s="25"/>
      <c r="J26" s="51">
        <f t="shared" si="2"/>
        <v>0</v>
      </c>
      <c r="K26" s="52">
        <v>0</v>
      </c>
      <c r="L26" s="52">
        <v>0</v>
      </c>
      <c r="M26" s="25"/>
      <c r="N26" s="25"/>
      <c r="O26" s="4"/>
    </row>
    <row r="27" spans="1:15" ht="15" customHeight="1" x14ac:dyDescent="0.15">
      <c r="A27" s="35">
        <v>18</v>
      </c>
      <c r="B27" s="36" t="s">
        <v>76</v>
      </c>
      <c r="C27" s="37" t="s">
        <v>57</v>
      </c>
      <c r="D27" s="38" t="s">
        <v>60</v>
      </c>
      <c r="E27" s="39">
        <v>262</v>
      </c>
      <c r="F27" s="40" t="s">
        <v>204</v>
      </c>
      <c r="G27" s="41">
        <f>INT(I27)</f>
        <v>0</v>
      </c>
      <c r="H27" s="42">
        <f t="shared" si="4"/>
        <v>0</v>
      </c>
      <c r="I27" s="43"/>
      <c r="J27" s="42">
        <f>ROUNDDOWN(E27*I27,0)</f>
        <v>0</v>
      </c>
      <c r="K27" s="44" t="s">
        <v>34</v>
      </c>
      <c r="L27" s="44" t="s">
        <v>34</v>
      </c>
      <c r="M27" s="43"/>
      <c r="N27" s="43"/>
      <c r="O27" s="4"/>
    </row>
    <row r="28" spans="1:15" ht="15" customHeight="1" x14ac:dyDescent="0.15">
      <c r="A28" s="65">
        <v>19</v>
      </c>
      <c r="B28" s="46" t="s">
        <v>76</v>
      </c>
      <c r="C28" s="47" t="s">
        <v>57</v>
      </c>
      <c r="D28" s="48" t="s">
        <v>107</v>
      </c>
      <c r="E28" s="53">
        <v>20</v>
      </c>
      <c r="F28" s="49" t="s">
        <v>204</v>
      </c>
      <c r="G28" s="50">
        <f>INT(I28)</f>
        <v>0</v>
      </c>
      <c r="H28" s="51">
        <f t="shared" ref="H28" si="7">ROUNDDOWN(E28*G28,0)</f>
        <v>0</v>
      </c>
      <c r="I28" s="25"/>
      <c r="J28" s="51">
        <f t="shared" ref="J28" si="8">ROUNDDOWN(E28*I28,0)</f>
        <v>0</v>
      </c>
      <c r="K28" s="54" t="s">
        <v>34</v>
      </c>
      <c r="L28" s="54" t="s">
        <v>34</v>
      </c>
      <c r="M28" s="25"/>
      <c r="N28" s="25"/>
      <c r="O28" s="4"/>
    </row>
    <row r="29" spans="1:15" ht="15" customHeight="1" x14ac:dyDescent="0.15">
      <c r="A29" s="65">
        <v>20</v>
      </c>
      <c r="B29" s="46" t="s">
        <v>77</v>
      </c>
      <c r="C29" s="47" t="s">
        <v>58</v>
      </c>
      <c r="D29" s="48" t="s">
        <v>108</v>
      </c>
      <c r="E29" s="53">
        <v>30</v>
      </c>
      <c r="F29" s="49" t="s">
        <v>203</v>
      </c>
      <c r="G29" s="50">
        <f t="shared" ref="G29:G35" si="9">INT(I29)</f>
        <v>0</v>
      </c>
      <c r="H29" s="51">
        <f t="shared" si="1"/>
        <v>0</v>
      </c>
      <c r="I29" s="25"/>
      <c r="J29" s="51">
        <f t="shared" si="2"/>
        <v>0</v>
      </c>
      <c r="K29" s="54" t="s">
        <v>34</v>
      </c>
      <c r="L29" s="54" t="s">
        <v>34</v>
      </c>
      <c r="M29" s="25"/>
      <c r="N29" s="25"/>
      <c r="O29" s="4"/>
    </row>
    <row r="30" spans="1:15" ht="15" customHeight="1" x14ac:dyDescent="0.15">
      <c r="A30" s="35">
        <v>21</v>
      </c>
      <c r="B30" s="72" t="s">
        <v>78</v>
      </c>
      <c r="C30" s="73" t="s">
        <v>59</v>
      </c>
      <c r="D30" s="74" t="s">
        <v>61</v>
      </c>
      <c r="E30" s="75">
        <v>8</v>
      </c>
      <c r="F30" s="76" t="s">
        <v>207</v>
      </c>
      <c r="G30" s="41">
        <f>INT(I30)</f>
        <v>0</v>
      </c>
      <c r="H30" s="42">
        <f>ROUNDDOWN(E30*G30,0)</f>
        <v>0</v>
      </c>
      <c r="I30" s="43"/>
      <c r="J30" s="42">
        <f>ROUNDDOWN(E30*I30,0)</f>
        <v>0</v>
      </c>
      <c r="K30" s="44" t="s">
        <v>34</v>
      </c>
      <c r="L30" s="44" t="s">
        <v>34</v>
      </c>
      <c r="M30" s="43"/>
      <c r="N30" s="43"/>
      <c r="O30" s="4"/>
    </row>
    <row r="31" spans="1:15" ht="15" customHeight="1" x14ac:dyDescent="0.15">
      <c r="A31" s="35">
        <v>22</v>
      </c>
      <c r="B31" s="72" t="s">
        <v>79</v>
      </c>
      <c r="C31" s="73" t="s">
        <v>37</v>
      </c>
      <c r="D31" s="74" t="s">
        <v>40</v>
      </c>
      <c r="E31" s="75">
        <v>1469</v>
      </c>
      <c r="F31" s="76" t="s">
        <v>203</v>
      </c>
      <c r="G31" s="41">
        <f>INT(I31)</f>
        <v>0</v>
      </c>
      <c r="H31" s="42">
        <f>ROUNDDOWN(E31*G31,0)</f>
        <v>0</v>
      </c>
      <c r="I31" s="43"/>
      <c r="J31" s="42">
        <f>ROUNDDOWN(E31*I31,0)</f>
        <v>0</v>
      </c>
      <c r="K31" s="44" t="s">
        <v>34</v>
      </c>
      <c r="L31" s="44" t="s">
        <v>34</v>
      </c>
      <c r="M31" s="43"/>
      <c r="N31" s="43"/>
      <c r="O31" s="4"/>
    </row>
    <row r="32" spans="1:15" ht="15" customHeight="1" x14ac:dyDescent="0.15">
      <c r="A32" s="35">
        <v>23</v>
      </c>
      <c r="B32" s="72" t="s">
        <v>79</v>
      </c>
      <c r="C32" s="77" t="s">
        <v>37</v>
      </c>
      <c r="D32" s="74" t="s">
        <v>41</v>
      </c>
      <c r="E32" s="75">
        <v>6788</v>
      </c>
      <c r="F32" s="76" t="s">
        <v>203</v>
      </c>
      <c r="G32" s="41">
        <f>INT(I32)</f>
        <v>0</v>
      </c>
      <c r="H32" s="42">
        <f>ROUNDDOWN(E32*G32,0)</f>
        <v>0</v>
      </c>
      <c r="I32" s="43"/>
      <c r="J32" s="42">
        <f>ROUNDDOWN(E32*I32,0)</f>
        <v>0</v>
      </c>
      <c r="K32" s="44" t="s">
        <v>34</v>
      </c>
      <c r="L32" s="44" t="s">
        <v>34</v>
      </c>
      <c r="M32" s="43"/>
      <c r="N32" s="43"/>
      <c r="O32" s="4"/>
    </row>
    <row r="33" spans="1:15" ht="15" customHeight="1" x14ac:dyDescent="0.15">
      <c r="A33" s="35">
        <v>24</v>
      </c>
      <c r="B33" s="72" t="s">
        <v>79</v>
      </c>
      <c r="C33" s="77" t="s">
        <v>37</v>
      </c>
      <c r="D33" s="74" t="s">
        <v>109</v>
      </c>
      <c r="E33" s="75">
        <v>422</v>
      </c>
      <c r="F33" s="76" t="s">
        <v>204</v>
      </c>
      <c r="G33" s="41">
        <f t="shared" ref="G33" si="10">INT(I33)</f>
        <v>0</v>
      </c>
      <c r="H33" s="42">
        <f t="shared" ref="H33" si="11">ROUNDDOWN(E33*G33,0)</f>
        <v>0</v>
      </c>
      <c r="I33" s="43"/>
      <c r="J33" s="42">
        <f t="shared" ref="J33" si="12">ROUNDDOWN(E33*I33,0)</f>
        <v>0</v>
      </c>
      <c r="K33" s="44" t="s">
        <v>32</v>
      </c>
      <c r="L33" s="44" t="s">
        <v>32</v>
      </c>
      <c r="M33" s="43"/>
      <c r="N33" s="43"/>
      <c r="O33" s="4"/>
    </row>
    <row r="34" spans="1:15" ht="15" customHeight="1" x14ac:dyDescent="0.15">
      <c r="A34" s="35">
        <v>25</v>
      </c>
      <c r="B34" s="72" t="s">
        <v>110</v>
      </c>
      <c r="C34" s="77" t="s">
        <v>111</v>
      </c>
      <c r="D34" s="74" t="s">
        <v>112</v>
      </c>
      <c r="E34" s="75">
        <v>1</v>
      </c>
      <c r="F34" s="76" t="s">
        <v>208</v>
      </c>
      <c r="G34" s="41">
        <f t="shared" si="9"/>
        <v>0</v>
      </c>
      <c r="H34" s="42">
        <f t="shared" si="1"/>
        <v>0</v>
      </c>
      <c r="I34" s="43"/>
      <c r="J34" s="42">
        <f t="shared" si="2"/>
        <v>0</v>
      </c>
      <c r="K34" s="44" t="s">
        <v>34</v>
      </c>
      <c r="L34" s="44" t="s">
        <v>34</v>
      </c>
      <c r="M34" s="43"/>
      <c r="N34" s="43"/>
      <c r="O34" s="4"/>
    </row>
    <row r="35" spans="1:15" x14ac:dyDescent="0.15">
      <c r="A35" s="35">
        <v>26</v>
      </c>
      <c r="B35" s="36" t="s">
        <v>80</v>
      </c>
      <c r="C35" s="37" t="s">
        <v>38</v>
      </c>
      <c r="D35" s="38" t="s">
        <v>33</v>
      </c>
      <c r="E35" s="39">
        <v>68</v>
      </c>
      <c r="F35" s="40" t="s">
        <v>204</v>
      </c>
      <c r="G35" s="41">
        <f t="shared" si="9"/>
        <v>0</v>
      </c>
      <c r="H35" s="42">
        <f t="shared" si="1"/>
        <v>0</v>
      </c>
      <c r="I35" s="43"/>
      <c r="J35" s="42">
        <f t="shared" si="2"/>
        <v>0</v>
      </c>
      <c r="K35" s="44" t="s">
        <v>32</v>
      </c>
      <c r="L35" s="44" t="s">
        <v>32</v>
      </c>
      <c r="M35" s="43"/>
      <c r="N35" s="43"/>
    </row>
    <row r="36" spans="1:15" x14ac:dyDescent="0.15">
      <c r="A36" s="35">
        <v>27</v>
      </c>
      <c r="B36" s="36" t="s">
        <v>113</v>
      </c>
      <c r="C36" s="37" t="s">
        <v>114</v>
      </c>
      <c r="D36" s="38" t="s">
        <v>115</v>
      </c>
      <c r="E36" s="39">
        <v>6</v>
      </c>
      <c r="F36" s="40" t="s">
        <v>203</v>
      </c>
      <c r="G36" s="41">
        <f>INT(I36)</f>
        <v>0</v>
      </c>
      <c r="H36" s="42">
        <f>ROUNDDOWN(E36*G36,0)</f>
        <v>0</v>
      </c>
      <c r="I36" s="43"/>
      <c r="J36" s="42">
        <f>ROUNDDOWN(E36*I36,0)</f>
        <v>0</v>
      </c>
      <c r="K36" s="44" t="s">
        <v>34</v>
      </c>
      <c r="L36" s="44" t="s">
        <v>34</v>
      </c>
      <c r="M36" s="43"/>
      <c r="N36" s="43"/>
    </row>
    <row r="37" spans="1:15" x14ac:dyDescent="0.15">
      <c r="A37" s="35">
        <v>28</v>
      </c>
      <c r="B37" s="36" t="s">
        <v>81</v>
      </c>
      <c r="C37" s="37" t="s">
        <v>62</v>
      </c>
      <c r="D37" s="38" t="s">
        <v>64</v>
      </c>
      <c r="E37" s="39">
        <v>2</v>
      </c>
      <c r="F37" s="40" t="s">
        <v>25</v>
      </c>
      <c r="G37" s="41">
        <f>INT(I37)</f>
        <v>0</v>
      </c>
      <c r="H37" s="42">
        <f>ROUNDDOWN(E37*G37,0)</f>
        <v>0</v>
      </c>
      <c r="I37" s="43"/>
      <c r="J37" s="42">
        <f>ROUNDDOWN(E37*I37,0)</f>
        <v>0</v>
      </c>
      <c r="K37" s="44" t="s">
        <v>34</v>
      </c>
      <c r="L37" s="44" t="s">
        <v>34</v>
      </c>
      <c r="M37" s="43"/>
      <c r="N37" s="43"/>
    </row>
    <row r="38" spans="1:15" x14ac:dyDescent="0.15">
      <c r="A38" s="65">
        <v>29</v>
      </c>
      <c r="B38" s="46" t="s">
        <v>81</v>
      </c>
      <c r="C38" s="47" t="s">
        <v>62</v>
      </c>
      <c r="D38" s="48" t="s">
        <v>116</v>
      </c>
      <c r="E38" s="53">
        <v>35</v>
      </c>
      <c r="F38" s="49" t="s">
        <v>25</v>
      </c>
      <c r="G38" s="50">
        <f>INT(I38)</f>
        <v>0</v>
      </c>
      <c r="H38" s="51">
        <f>ROUNDDOWN(E38*G38,0)</f>
        <v>0</v>
      </c>
      <c r="I38" s="25"/>
      <c r="J38" s="51">
        <f t="shared" ref="J38:J40" si="13">ROUNDDOWN(E38*I38,0)</f>
        <v>0</v>
      </c>
      <c r="K38" s="54" t="s">
        <v>34</v>
      </c>
      <c r="L38" s="54" t="s">
        <v>34</v>
      </c>
      <c r="M38" s="25"/>
      <c r="N38" s="25"/>
    </row>
    <row r="39" spans="1:15" x14ac:dyDescent="0.15">
      <c r="A39" s="65">
        <v>30</v>
      </c>
      <c r="B39" s="46" t="s">
        <v>81</v>
      </c>
      <c r="C39" s="47" t="s">
        <v>62</v>
      </c>
      <c r="D39" s="48" t="s">
        <v>65</v>
      </c>
      <c r="E39" s="53">
        <v>64</v>
      </c>
      <c r="F39" s="49" t="s">
        <v>204</v>
      </c>
      <c r="G39" s="50">
        <f>INT(I39)</f>
        <v>0</v>
      </c>
      <c r="H39" s="51">
        <f>ROUNDDOWN(E39*G39,0)</f>
        <v>0</v>
      </c>
      <c r="I39" s="25"/>
      <c r="J39" s="51">
        <f t="shared" si="13"/>
        <v>0</v>
      </c>
      <c r="K39" s="54" t="s">
        <v>34</v>
      </c>
      <c r="L39" s="54" t="s">
        <v>34</v>
      </c>
      <c r="M39" s="25"/>
      <c r="N39" s="25"/>
    </row>
    <row r="40" spans="1:15" x14ac:dyDescent="0.15">
      <c r="A40" s="65">
        <v>31</v>
      </c>
      <c r="B40" s="46" t="s">
        <v>81</v>
      </c>
      <c r="C40" s="47" t="s">
        <v>62</v>
      </c>
      <c r="D40" s="48" t="s">
        <v>66</v>
      </c>
      <c r="E40" s="53">
        <v>263</v>
      </c>
      <c r="F40" s="49" t="s">
        <v>204</v>
      </c>
      <c r="G40" s="17">
        <f>INT(I40+K40)</f>
        <v>0</v>
      </c>
      <c r="H40" s="51">
        <f>ROUNDDOWN(E40*G40,0)</f>
        <v>0</v>
      </c>
      <c r="I40" s="25"/>
      <c r="J40" s="51">
        <f t="shared" si="13"/>
        <v>0</v>
      </c>
      <c r="K40" s="52">
        <v>0</v>
      </c>
      <c r="L40" s="52">
        <v>0</v>
      </c>
      <c r="M40" s="25"/>
      <c r="N40" s="25"/>
    </row>
    <row r="41" spans="1:15" x14ac:dyDescent="0.15">
      <c r="A41" s="65">
        <v>32</v>
      </c>
      <c r="B41" s="46" t="s">
        <v>82</v>
      </c>
      <c r="C41" s="47" t="s">
        <v>39</v>
      </c>
      <c r="D41" s="48" t="s">
        <v>92</v>
      </c>
      <c r="E41" s="53">
        <v>20</v>
      </c>
      <c r="F41" s="49" t="s">
        <v>209</v>
      </c>
      <c r="G41" s="50">
        <f t="shared" ref="G41:G126" si="14">INT(I41)</f>
        <v>0</v>
      </c>
      <c r="H41" s="51">
        <f t="shared" si="1"/>
        <v>0</v>
      </c>
      <c r="I41" s="25"/>
      <c r="J41" s="51">
        <f t="shared" si="2"/>
        <v>0</v>
      </c>
      <c r="K41" s="54" t="s">
        <v>32</v>
      </c>
      <c r="L41" s="54" t="s">
        <v>32</v>
      </c>
      <c r="M41" s="25"/>
      <c r="N41" s="25"/>
    </row>
    <row r="42" spans="1:15" x14ac:dyDescent="0.15">
      <c r="A42" s="65">
        <v>33</v>
      </c>
      <c r="B42" s="46" t="s">
        <v>82</v>
      </c>
      <c r="C42" s="47" t="s">
        <v>39</v>
      </c>
      <c r="D42" s="48" t="s">
        <v>93</v>
      </c>
      <c r="E42" s="53">
        <v>142</v>
      </c>
      <c r="F42" s="49" t="s">
        <v>209</v>
      </c>
      <c r="G42" s="50">
        <f t="shared" si="14"/>
        <v>0</v>
      </c>
      <c r="H42" s="51">
        <f t="shared" si="1"/>
        <v>0</v>
      </c>
      <c r="I42" s="25"/>
      <c r="J42" s="51">
        <f t="shared" si="2"/>
        <v>0</v>
      </c>
      <c r="K42" s="54" t="s">
        <v>32</v>
      </c>
      <c r="L42" s="54" t="s">
        <v>32</v>
      </c>
      <c r="M42" s="25"/>
      <c r="N42" s="25"/>
    </row>
    <row r="43" spans="1:15" x14ac:dyDescent="0.15">
      <c r="A43" s="65">
        <v>34</v>
      </c>
      <c r="B43" s="46" t="s">
        <v>82</v>
      </c>
      <c r="C43" s="47" t="s">
        <v>39</v>
      </c>
      <c r="D43" s="48" t="s">
        <v>94</v>
      </c>
      <c r="E43" s="53">
        <v>120</v>
      </c>
      <c r="F43" s="49" t="s">
        <v>209</v>
      </c>
      <c r="G43" s="50">
        <f t="shared" si="14"/>
        <v>0</v>
      </c>
      <c r="H43" s="51">
        <f t="shared" si="1"/>
        <v>0</v>
      </c>
      <c r="I43" s="25"/>
      <c r="J43" s="51">
        <f t="shared" si="2"/>
        <v>0</v>
      </c>
      <c r="K43" s="54" t="s">
        <v>32</v>
      </c>
      <c r="L43" s="54" t="s">
        <v>32</v>
      </c>
      <c r="M43" s="25"/>
      <c r="N43" s="25"/>
    </row>
    <row r="44" spans="1:15" x14ac:dyDescent="0.15">
      <c r="A44" s="65">
        <v>35</v>
      </c>
      <c r="B44" s="46" t="s">
        <v>82</v>
      </c>
      <c r="C44" s="47" t="s">
        <v>39</v>
      </c>
      <c r="D44" s="48" t="s">
        <v>95</v>
      </c>
      <c r="E44" s="53">
        <v>90</v>
      </c>
      <c r="F44" s="49" t="s">
        <v>209</v>
      </c>
      <c r="G44" s="50">
        <f t="shared" si="14"/>
        <v>0</v>
      </c>
      <c r="H44" s="51">
        <f t="shared" si="1"/>
        <v>0</v>
      </c>
      <c r="I44" s="25"/>
      <c r="J44" s="51">
        <f t="shared" si="2"/>
        <v>0</v>
      </c>
      <c r="K44" s="54" t="s">
        <v>34</v>
      </c>
      <c r="L44" s="54" t="s">
        <v>34</v>
      </c>
      <c r="M44" s="25"/>
      <c r="N44" s="25"/>
    </row>
    <row r="45" spans="1:15" x14ac:dyDescent="0.15">
      <c r="A45" s="65">
        <v>36</v>
      </c>
      <c r="B45" s="46" t="s">
        <v>82</v>
      </c>
      <c r="C45" s="47" t="s">
        <v>39</v>
      </c>
      <c r="D45" s="48" t="s">
        <v>117</v>
      </c>
      <c r="E45" s="53">
        <v>6</v>
      </c>
      <c r="F45" s="49" t="s">
        <v>209</v>
      </c>
      <c r="G45" s="50">
        <f t="shared" si="14"/>
        <v>0</v>
      </c>
      <c r="H45" s="51">
        <f t="shared" si="1"/>
        <v>0</v>
      </c>
      <c r="I45" s="25"/>
      <c r="J45" s="51">
        <f t="shared" si="2"/>
        <v>0</v>
      </c>
      <c r="K45" s="54" t="s">
        <v>34</v>
      </c>
      <c r="L45" s="54" t="s">
        <v>34</v>
      </c>
      <c r="M45" s="25"/>
      <c r="N45" s="25"/>
    </row>
    <row r="46" spans="1:15" x14ac:dyDescent="0.15">
      <c r="A46" s="65">
        <v>37</v>
      </c>
      <c r="B46" s="46" t="s">
        <v>82</v>
      </c>
      <c r="C46" s="47" t="s">
        <v>39</v>
      </c>
      <c r="D46" s="48" t="s">
        <v>118</v>
      </c>
      <c r="E46" s="53">
        <v>2</v>
      </c>
      <c r="F46" s="49" t="s">
        <v>209</v>
      </c>
      <c r="G46" s="50">
        <f t="shared" ref="G46" si="15">INT(I46)</f>
        <v>0</v>
      </c>
      <c r="H46" s="51">
        <f t="shared" ref="H46" si="16">ROUNDDOWN(E46*G46,0)</f>
        <v>0</v>
      </c>
      <c r="I46" s="25"/>
      <c r="J46" s="51">
        <f t="shared" ref="J46" si="17">ROUNDDOWN(E46*I46,0)</f>
        <v>0</v>
      </c>
      <c r="K46" s="54" t="s">
        <v>34</v>
      </c>
      <c r="L46" s="54" t="s">
        <v>34</v>
      </c>
      <c r="M46" s="25"/>
      <c r="N46" s="25"/>
    </row>
    <row r="47" spans="1:15" x14ac:dyDescent="0.15">
      <c r="A47" s="65">
        <v>38</v>
      </c>
      <c r="B47" s="46" t="s">
        <v>83</v>
      </c>
      <c r="C47" s="47" t="s">
        <v>63</v>
      </c>
      <c r="D47" s="48" t="s">
        <v>96</v>
      </c>
      <c r="E47" s="53">
        <v>700</v>
      </c>
      <c r="F47" s="49" t="s">
        <v>210</v>
      </c>
      <c r="G47" s="55">
        <f t="shared" si="14"/>
        <v>0</v>
      </c>
      <c r="H47" s="51">
        <f t="shared" si="1"/>
        <v>0</v>
      </c>
      <c r="I47" s="25"/>
      <c r="J47" s="51">
        <f t="shared" si="2"/>
        <v>0</v>
      </c>
      <c r="K47" s="54" t="s">
        <v>34</v>
      </c>
      <c r="L47" s="54" t="s">
        <v>34</v>
      </c>
      <c r="M47" s="25"/>
      <c r="N47" s="25"/>
    </row>
    <row r="48" spans="1:15" x14ac:dyDescent="0.15">
      <c r="A48" s="65">
        <v>39</v>
      </c>
      <c r="B48" s="46" t="s">
        <v>83</v>
      </c>
      <c r="C48" s="47" t="s">
        <v>63</v>
      </c>
      <c r="D48" s="48" t="s">
        <v>97</v>
      </c>
      <c r="E48" s="53">
        <v>180</v>
      </c>
      <c r="F48" s="49" t="s">
        <v>210</v>
      </c>
      <c r="G48" s="50">
        <f t="shared" ref="G48" si="18">INT(I48)</f>
        <v>0</v>
      </c>
      <c r="H48" s="51">
        <f t="shared" ref="H48" si="19">ROUNDDOWN(E48*G48,0)</f>
        <v>0</v>
      </c>
      <c r="I48" s="25"/>
      <c r="J48" s="51">
        <f t="shared" si="2"/>
        <v>0</v>
      </c>
      <c r="K48" s="54" t="s">
        <v>34</v>
      </c>
      <c r="L48" s="54" t="s">
        <v>34</v>
      </c>
      <c r="M48" s="25"/>
      <c r="N48" s="25"/>
      <c r="O48" s="45"/>
    </row>
    <row r="49" spans="1:25" x14ac:dyDescent="0.15">
      <c r="A49" s="65">
        <v>40</v>
      </c>
      <c r="B49" s="46" t="s">
        <v>83</v>
      </c>
      <c r="C49" s="47" t="s">
        <v>63</v>
      </c>
      <c r="D49" s="48" t="s">
        <v>119</v>
      </c>
      <c r="E49" s="53">
        <v>160</v>
      </c>
      <c r="F49" s="49" t="s">
        <v>210</v>
      </c>
      <c r="G49" s="50">
        <f t="shared" ref="G49" si="20">INT(I49)</f>
        <v>0</v>
      </c>
      <c r="H49" s="51">
        <f t="shared" ref="H49" si="21">ROUNDDOWN(E49*G49,0)</f>
        <v>0</v>
      </c>
      <c r="I49" s="25"/>
      <c r="J49" s="51">
        <f t="shared" ref="J49" si="22">ROUNDDOWN(E49*I49,0)</f>
        <v>0</v>
      </c>
      <c r="K49" s="54" t="s">
        <v>34</v>
      </c>
      <c r="L49" s="54" t="s">
        <v>34</v>
      </c>
      <c r="M49" s="25"/>
      <c r="N49" s="25"/>
      <c r="O49" s="45"/>
    </row>
    <row r="50" spans="1:25" x14ac:dyDescent="0.15">
      <c r="A50" s="65">
        <v>41</v>
      </c>
      <c r="B50" s="46" t="s">
        <v>84</v>
      </c>
      <c r="C50" s="47" t="s">
        <v>120</v>
      </c>
      <c r="D50" s="48" t="s">
        <v>51</v>
      </c>
      <c r="E50" s="53">
        <v>23</v>
      </c>
      <c r="F50" s="49" t="s">
        <v>204</v>
      </c>
      <c r="G50" s="17">
        <f>INT(I50+K50)</f>
        <v>0</v>
      </c>
      <c r="H50" s="51">
        <f t="shared" ref="H50" si="23">ROUNDDOWN(E50*G50,0)</f>
        <v>0</v>
      </c>
      <c r="I50" s="25"/>
      <c r="J50" s="51">
        <f t="shared" ref="J50" si="24">ROUNDDOWN(E50*I50,0)</f>
        <v>0</v>
      </c>
      <c r="K50" s="52">
        <v>0</v>
      </c>
      <c r="L50" s="52">
        <f t="shared" ref="L50" si="25">IF(K50="","",ROUNDDOWN(E50*K50,0))</f>
        <v>0</v>
      </c>
      <c r="M50" s="25"/>
      <c r="N50" s="25"/>
    </row>
    <row r="51" spans="1:25" x14ac:dyDescent="0.15">
      <c r="A51" s="65">
        <v>42</v>
      </c>
      <c r="B51" s="46" t="s">
        <v>121</v>
      </c>
      <c r="C51" s="47" t="s">
        <v>122</v>
      </c>
      <c r="D51" s="48" t="s">
        <v>123</v>
      </c>
      <c r="E51" s="53">
        <v>1</v>
      </c>
      <c r="F51" s="49" t="s">
        <v>204</v>
      </c>
      <c r="G51" s="17">
        <f>INT(I51+K51)</f>
        <v>0</v>
      </c>
      <c r="H51" s="51">
        <f t="shared" si="1"/>
        <v>0</v>
      </c>
      <c r="I51" s="25"/>
      <c r="J51" s="51">
        <f t="shared" si="2"/>
        <v>0</v>
      </c>
      <c r="K51" s="52">
        <v>0</v>
      </c>
      <c r="L51" s="52">
        <f t="shared" ref="L51" si="26">IF(K51="","",ROUNDDOWN(E51*K51,0))</f>
        <v>0</v>
      </c>
      <c r="M51" s="25"/>
      <c r="N51" s="25"/>
    </row>
    <row r="52" spans="1:25" x14ac:dyDescent="0.15">
      <c r="A52" s="65">
        <v>43</v>
      </c>
      <c r="B52" s="46" t="s">
        <v>121</v>
      </c>
      <c r="C52" s="47" t="s">
        <v>122</v>
      </c>
      <c r="D52" s="48" t="s">
        <v>124</v>
      </c>
      <c r="E52" s="53">
        <v>2</v>
      </c>
      <c r="F52" s="49" t="s">
        <v>204</v>
      </c>
      <c r="G52" s="50">
        <f t="shared" ref="G52:G53" si="27">INT(I52)</f>
        <v>0</v>
      </c>
      <c r="H52" s="51">
        <f t="shared" ref="H52:H58" si="28">ROUNDDOWN(E52*G52,0)</f>
        <v>0</v>
      </c>
      <c r="I52" s="25"/>
      <c r="J52" s="51">
        <f t="shared" ref="J52:J57" si="29">ROUNDDOWN(E52*I52,0)</f>
        <v>0</v>
      </c>
      <c r="K52" s="54" t="s">
        <v>34</v>
      </c>
      <c r="L52" s="54" t="s">
        <v>34</v>
      </c>
      <c r="M52" s="25"/>
      <c r="N52" s="25"/>
    </row>
    <row r="53" spans="1:25" x14ac:dyDescent="0.15">
      <c r="A53" s="65">
        <v>44</v>
      </c>
      <c r="B53" s="46" t="s">
        <v>121</v>
      </c>
      <c r="C53" s="47" t="s">
        <v>122</v>
      </c>
      <c r="D53" s="48" t="s">
        <v>125</v>
      </c>
      <c r="E53" s="53">
        <v>1</v>
      </c>
      <c r="F53" s="49" t="s">
        <v>204</v>
      </c>
      <c r="G53" s="50">
        <f t="shared" si="27"/>
        <v>0</v>
      </c>
      <c r="H53" s="51">
        <f t="shared" si="28"/>
        <v>0</v>
      </c>
      <c r="I53" s="25"/>
      <c r="J53" s="51">
        <f t="shared" si="29"/>
        <v>0</v>
      </c>
      <c r="K53" s="54" t="s">
        <v>34</v>
      </c>
      <c r="L53" s="54" t="s">
        <v>34</v>
      </c>
      <c r="M53" s="25"/>
      <c r="N53" s="25"/>
    </row>
    <row r="54" spans="1:25" x14ac:dyDescent="0.15">
      <c r="A54" s="65">
        <v>45</v>
      </c>
      <c r="B54" s="46" t="s">
        <v>121</v>
      </c>
      <c r="C54" s="47" t="s">
        <v>122</v>
      </c>
      <c r="D54" s="48" t="s">
        <v>126</v>
      </c>
      <c r="E54" s="53">
        <v>1</v>
      </c>
      <c r="F54" s="49" t="s">
        <v>204</v>
      </c>
      <c r="G54" s="17">
        <f>INT(I54+K54)</f>
        <v>0</v>
      </c>
      <c r="H54" s="51">
        <f t="shared" si="28"/>
        <v>0</v>
      </c>
      <c r="I54" s="25"/>
      <c r="J54" s="51">
        <f t="shared" si="29"/>
        <v>0</v>
      </c>
      <c r="K54" s="52">
        <v>0</v>
      </c>
      <c r="L54" s="52">
        <v>0</v>
      </c>
      <c r="M54" s="25"/>
      <c r="N54" s="25"/>
    </row>
    <row r="55" spans="1:25" x14ac:dyDescent="0.15">
      <c r="A55" s="65">
        <v>46</v>
      </c>
      <c r="B55" s="46" t="s">
        <v>121</v>
      </c>
      <c r="C55" s="47" t="s">
        <v>127</v>
      </c>
      <c r="D55" s="48" t="s">
        <v>123</v>
      </c>
      <c r="E55" s="53">
        <v>1</v>
      </c>
      <c r="F55" s="49" t="s">
        <v>204</v>
      </c>
      <c r="G55" s="17">
        <f>INT(I55+K55)</f>
        <v>0</v>
      </c>
      <c r="H55" s="51">
        <f t="shared" si="28"/>
        <v>0</v>
      </c>
      <c r="I55" s="25"/>
      <c r="J55" s="51">
        <f t="shared" si="29"/>
        <v>0</v>
      </c>
      <c r="K55" s="52">
        <v>0</v>
      </c>
      <c r="L55" s="52">
        <v>0</v>
      </c>
      <c r="M55" s="25"/>
      <c r="N55" s="25"/>
    </row>
    <row r="56" spans="1:25" x14ac:dyDescent="0.15">
      <c r="A56" s="65">
        <v>47</v>
      </c>
      <c r="B56" s="46" t="s">
        <v>121</v>
      </c>
      <c r="C56" s="47" t="s">
        <v>127</v>
      </c>
      <c r="D56" s="48" t="s">
        <v>124</v>
      </c>
      <c r="E56" s="53">
        <v>2</v>
      </c>
      <c r="F56" s="49" t="s">
        <v>204</v>
      </c>
      <c r="G56" s="50">
        <f t="shared" ref="G56:G57" si="30">INT(I56)</f>
        <v>0</v>
      </c>
      <c r="H56" s="51">
        <f t="shared" ref="H56:H57" si="31">ROUNDDOWN(E56*G56,0)</f>
        <v>0</v>
      </c>
      <c r="I56" s="25"/>
      <c r="J56" s="51">
        <f t="shared" si="29"/>
        <v>0</v>
      </c>
      <c r="K56" s="54" t="s">
        <v>34</v>
      </c>
      <c r="L56" s="54" t="s">
        <v>34</v>
      </c>
      <c r="M56" s="25"/>
      <c r="N56" s="25"/>
    </row>
    <row r="57" spans="1:25" x14ac:dyDescent="0.15">
      <c r="A57" s="65">
        <v>48</v>
      </c>
      <c r="B57" s="46" t="s">
        <v>121</v>
      </c>
      <c r="C57" s="47" t="s">
        <v>127</v>
      </c>
      <c r="D57" s="48" t="s">
        <v>125</v>
      </c>
      <c r="E57" s="53">
        <v>1</v>
      </c>
      <c r="F57" s="49" t="s">
        <v>204</v>
      </c>
      <c r="G57" s="50">
        <f t="shared" si="30"/>
        <v>0</v>
      </c>
      <c r="H57" s="51">
        <f t="shared" si="31"/>
        <v>0</v>
      </c>
      <c r="I57" s="25"/>
      <c r="J57" s="51">
        <f t="shared" si="29"/>
        <v>0</v>
      </c>
      <c r="K57" s="54" t="s">
        <v>34</v>
      </c>
      <c r="L57" s="54" t="s">
        <v>34</v>
      </c>
      <c r="M57" s="25"/>
      <c r="N57" s="25"/>
    </row>
    <row r="58" spans="1:25" x14ac:dyDescent="0.15">
      <c r="A58" s="65">
        <v>49</v>
      </c>
      <c r="B58" s="46" t="s">
        <v>121</v>
      </c>
      <c r="C58" s="47" t="s">
        <v>127</v>
      </c>
      <c r="D58" s="48" t="s">
        <v>126</v>
      </c>
      <c r="E58" s="53">
        <v>1</v>
      </c>
      <c r="F58" s="49" t="s">
        <v>204</v>
      </c>
      <c r="G58" s="17">
        <f>INT(I58+K58)</f>
        <v>0</v>
      </c>
      <c r="H58" s="51">
        <f t="shared" si="28"/>
        <v>0</v>
      </c>
      <c r="I58" s="25"/>
      <c r="J58" s="51">
        <f t="shared" si="2"/>
        <v>0</v>
      </c>
      <c r="K58" s="52">
        <v>0</v>
      </c>
      <c r="L58" s="52">
        <v>0</v>
      </c>
      <c r="M58" s="25"/>
      <c r="N58" s="2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:25" x14ac:dyDescent="0.15">
      <c r="A59" s="65">
        <v>50</v>
      </c>
      <c r="B59" s="46" t="s">
        <v>128</v>
      </c>
      <c r="C59" s="47" t="s">
        <v>129</v>
      </c>
      <c r="D59" s="48" t="s">
        <v>130</v>
      </c>
      <c r="E59" s="53">
        <v>322</v>
      </c>
      <c r="F59" s="49" t="s">
        <v>211</v>
      </c>
      <c r="G59" s="50">
        <f t="shared" si="14"/>
        <v>0</v>
      </c>
      <c r="H59" s="51">
        <f t="shared" si="1"/>
        <v>0</v>
      </c>
      <c r="I59" s="25"/>
      <c r="J59" s="51">
        <f t="shared" si="2"/>
        <v>0</v>
      </c>
      <c r="K59" s="54" t="s">
        <v>34</v>
      </c>
      <c r="L59" s="54" t="s">
        <v>34</v>
      </c>
      <c r="M59" s="25"/>
      <c r="N59" s="2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:25" x14ac:dyDescent="0.15">
      <c r="A60" s="65">
        <v>51</v>
      </c>
      <c r="B60" s="46" t="s">
        <v>128</v>
      </c>
      <c r="C60" s="47" t="s">
        <v>129</v>
      </c>
      <c r="D60" s="48" t="s">
        <v>131</v>
      </c>
      <c r="E60" s="53">
        <v>1292</v>
      </c>
      <c r="F60" s="49" t="s">
        <v>211</v>
      </c>
      <c r="G60" s="50">
        <f t="shared" si="14"/>
        <v>0</v>
      </c>
      <c r="H60" s="51">
        <f t="shared" si="1"/>
        <v>0</v>
      </c>
      <c r="I60" s="25"/>
      <c r="J60" s="51">
        <f t="shared" si="2"/>
        <v>0</v>
      </c>
      <c r="K60" s="54" t="s">
        <v>34</v>
      </c>
      <c r="L60" s="54" t="s">
        <v>34</v>
      </c>
      <c r="M60" s="25"/>
      <c r="N60" s="2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:25" x14ac:dyDescent="0.15">
      <c r="A61" s="65">
        <v>52</v>
      </c>
      <c r="B61" s="46" t="s">
        <v>128</v>
      </c>
      <c r="C61" s="47" t="s">
        <v>129</v>
      </c>
      <c r="D61" s="48" t="s">
        <v>132</v>
      </c>
      <c r="E61" s="53">
        <v>560</v>
      </c>
      <c r="F61" s="49" t="s">
        <v>211</v>
      </c>
      <c r="G61" s="50">
        <f t="shared" si="14"/>
        <v>0</v>
      </c>
      <c r="H61" s="51">
        <f t="shared" si="1"/>
        <v>0</v>
      </c>
      <c r="I61" s="25"/>
      <c r="J61" s="51">
        <f t="shared" si="2"/>
        <v>0</v>
      </c>
      <c r="K61" s="54" t="s">
        <v>34</v>
      </c>
      <c r="L61" s="54" t="s">
        <v>34</v>
      </c>
      <c r="M61" s="25"/>
      <c r="N61" s="2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:25" x14ac:dyDescent="0.15">
      <c r="A62" s="35">
        <v>53</v>
      </c>
      <c r="B62" s="36" t="s">
        <v>85</v>
      </c>
      <c r="C62" s="64" t="s">
        <v>133</v>
      </c>
      <c r="D62" s="38" t="s">
        <v>134</v>
      </c>
      <c r="E62" s="39">
        <v>1</v>
      </c>
      <c r="F62" s="40" t="s">
        <v>55</v>
      </c>
      <c r="G62" s="41">
        <f>INT(I62)</f>
        <v>0</v>
      </c>
      <c r="H62" s="42">
        <f>ROUNDDOWN(E62*G62,0)</f>
        <v>0</v>
      </c>
      <c r="I62" s="43"/>
      <c r="J62" s="42">
        <f>ROUNDDOWN(E62*I62,0)</f>
        <v>0</v>
      </c>
      <c r="K62" s="44" t="s">
        <v>34</v>
      </c>
      <c r="L62" s="44" t="s">
        <v>34</v>
      </c>
      <c r="M62" s="43"/>
      <c r="N62" s="43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:25" x14ac:dyDescent="0.15">
      <c r="A63" s="65">
        <v>54</v>
      </c>
      <c r="B63" s="46" t="s">
        <v>98</v>
      </c>
      <c r="C63" s="62" t="s">
        <v>135</v>
      </c>
      <c r="D63" s="48" t="s">
        <v>134</v>
      </c>
      <c r="E63" s="53">
        <v>309</v>
      </c>
      <c r="F63" s="49" t="s">
        <v>25</v>
      </c>
      <c r="G63" s="50">
        <f t="shared" si="14"/>
        <v>0</v>
      </c>
      <c r="H63" s="51">
        <f t="shared" si="1"/>
        <v>0</v>
      </c>
      <c r="I63" s="25"/>
      <c r="J63" s="51">
        <f t="shared" si="2"/>
        <v>0</v>
      </c>
      <c r="K63" s="54" t="s">
        <v>34</v>
      </c>
      <c r="L63" s="54" t="s">
        <v>34</v>
      </c>
      <c r="M63" s="25"/>
      <c r="N63" s="2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25" x14ac:dyDescent="0.15">
      <c r="A64" s="35">
        <v>55</v>
      </c>
      <c r="B64" s="36" t="s">
        <v>86</v>
      </c>
      <c r="C64" s="64" t="s">
        <v>136</v>
      </c>
      <c r="D64" s="38" t="s">
        <v>137</v>
      </c>
      <c r="E64" s="39">
        <v>9</v>
      </c>
      <c r="F64" s="40" t="s">
        <v>203</v>
      </c>
      <c r="G64" s="41">
        <f t="shared" si="14"/>
        <v>0</v>
      </c>
      <c r="H64" s="42">
        <f t="shared" si="1"/>
        <v>0</v>
      </c>
      <c r="I64" s="43"/>
      <c r="J64" s="42">
        <f t="shared" si="2"/>
        <v>0</v>
      </c>
      <c r="K64" s="44" t="s">
        <v>32</v>
      </c>
      <c r="L64" s="44" t="s">
        <v>32</v>
      </c>
      <c r="M64" s="43"/>
      <c r="N64" s="43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:25" x14ac:dyDescent="0.15">
      <c r="A65" s="65">
        <v>56</v>
      </c>
      <c r="B65" s="46" t="s">
        <v>86</v>
      </c>
      <c r="C65" s="47" t="s">
        <v>136</v>
      </c>
      <c r="D65" s="48" t="s">
        <v>46</v>
      </c>
      <c r="E65" s="53">
        <v>25</v>
      </c>
      <c r="F65" s="49" t="s">
        <v>203</v>
      </c>
      <c r="G65" s="50">
        <f t="shared" si="14"/>
        <v>0</v>
      </c>
      <c r="H65" s="51">
        <f t="shared" si="1"/>
        <v>0</v>
      </c>
      <c r="I65" s="25"/>
      <c r="J65" s="51">
        <f t="shared" si="2"/>
        <v>0</v>
      </c>
      <c r="K65" s="54" t="s">
        <v>32</v>
      </c>
      <c r="L65" s="54" t="s">
        <v>32</v>
      </c>
      <c r="M65" s="25"/>
      <c r="N65" s="2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:25" x14ac:dyDescent="0.15">
      <c r="A66" s="35">
        <v>57</v>
      </c>
      <c r="B66" s="36" t="s">
        <v>86</v>
      </c>
      <c r="C66" s="37" t="s">
        <v>136</v>
      </c>
      <c r="D66" s="38" t="s">
        <v>138</v>
      </c>
      <c r="E66" s="39">
        <v>30</v>
      </c>
      <c r="F66" s="40" t="s">
        <v>203</v>
      </c>
      <c r="G66" s="41">
        <f t="shared" ref="G66:G71" si="32">INT(I66)</f>
        <v>0</v>
      </c>
      <c r="H66" s="42">
        <f t="shared" ref="H66:H71" si="33">ROUNDDOWN(E66*G66,0)</f>
        <v>0</v>
      </c>
      <c r="I66" s="43"/>
      <c r="J66" s="42">
        <f t="shared" ref="J66:J71" si="34">ROUNDDOWN(E66*I66,0)</f>
        <v>0</v>
      </c>
      <c r="K66" s="44" t="s">
        <v>34</v>
      </c>
      <c r="L66" s="44" t="s">
        <v>34</v>
      </c>
      <c r="M66" s="43"/>
      <c r="N66" s="43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:25" x14ac:dyDescent="0.15">
      <c r="A67" s="35">
        <v>58</v>
      </c>
      <c r="B67" s="36" t="s">
        <v>86</v>
      </c>
      <c r="C67" s="37" t="s">
        <v>136</v>
      </c>
      <c r="D67" s="38" t="s">
        <v>139</v>
      </c>
      <c r="E67" s="39">
        <v>41</v>
      </c>
      <c r="F67" s="40" t="s">
        <v>203</v>
      </c>
      <c r="G67" s="41">
        <f t="shared" si="32"/>
        <v>0</v>
      </c>
      <c r="H67" s="42">
        <f t="shared" si="33"/>
        <v>0</v>
      </c>
      <c r="I67" s="43"/>
      <c r="J67" s="42">
        <f t="shared" si="34"/>
        <v>0</v>
      </c>
      <c r="K67" s="44" t="s">
        <v>34</v>
      </c>
      <c r="L67" s="44" t="s">
        <v>34</v>
      </c>
      <c r="M67" s="43"/>
      <c r="N67" s="43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:25" x14ac:dyDescent="0.15">
      <c r="A68" s="35">
        <v>59</v>
      </c>
      <c r="B68" s="36" t="s">
        <v>86</v>
      </c>
      <c r="C68" s="37" t="s">
        <v>136</v>
      </c>
      <c r="D68" s="38" t="s">
        <v>61</v>
      </c>
      <c r="E68" s="39">
        <v>8</v>
      </c>
      <c r="F68" s="40" t="s">
        <v>207</v>
      </c>
      <c r="G68" s="41">
        <f t="shared" si="32"/>
        <v>0</v>
      </c>
      <c r="H68" s="42">
        <f t="shared" si="33"/>
        <v>0</v>
      </c>
      <c r="I68" s="43"/>
      <c r="J68" s="42">
        <f t="shared" si="34"/>
        <v>0</v>
      </c>
      <c r="K68" s="44" t="s">
        <v>34</v>
      </c>
      <c r="L68" s="44" t="s">
        <v>34</v>
      </c>
      <c r="M68" s="43"/>
      <c r="N68" s="43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:25" x14ac:dyDescent="0.15">
      <c r="A69" s="35">
        <v>60</v>
      </c>
      <c r="B69" s="36" t="s">
        <v>86</v>
      </c>
      <c r="C69" s="37" t="s">
        <v>136</v>
      </c>
      <c r="D69" s="38" t="s">
        <v>140</v>
      </c>
      <c r="E69" s="39">
        <v>1</v>
      </c>
      <c r="F69" s="40" t="s">
        <v>208</v>
      </c>
      <c r="G69" s="41">
        <f t="shared" si="32"/>
        <v>0</v>
      </c>
      <c r="H69" s="42">
        <f t="shared" si="33"/>
        <v>0</v>
      </c>
      <c r="I69" s="43"/>
      <c r="J69" s="42">
        <f t="shared" si="34"/>
        <v>0</v>
      </c>
      <c r="K69" s="44" t="s">
        <v>34</v>
      </c>
      <c r="L69" s="44" t="s">
        <v>34</v>
      </c>
      <c r="M69" s="43"/>
      <c r="N69" s="43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:25" x14ac:dyDescent="0.15">
      <c r="A70" s="35">
        <v>61</v>
      </c>
      <c r="B70" s="36" t="s">
        <v>86</v>
      </c>
      <c r="C70" s="37" t="s">
        <v>136</v>
      </c>
      <c r="D70" s="38" t="s">
        <v>141</v>
      </c>
      <c r="E70" s="39">
        <v>1</v>
      </c>
      <c r="F70" s="40" t="s">
        <v>55</v>
      </c>
      <c r="G70" s="41">
        <f t="shared" si="32"/>
        <v>0</v>
      </c>
      <c r="H70" s="42">
        <f t="shared" si="33"/>
        <v>0</v>
      </c>
      <c r="I70" s="43"/>
      <c r="J70" s="42">
        <f t="shared" si="34"/>
        <v>0</v>
      </c>
      <c r="K70" s="44" t="s">
        <v>34</v>
      </c>
      <c r="L70" s="44" t="s">
        <v>34</v>
      </c>
      <c r="M70" s="43"/>
      <c r="N70" s="43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:25" x14ac:dyDescent="0.15">
      <c r="A71" s="35">
        <v>62</v>
      </c>
      <c r="B71" s="36" t="s">
        <v>86</v>
      </c>
      <c r="C71" s="37" t="s">
        <v>136</v>
      </c>
      <c r="D71" s="38" t="s">
        <v>142</v>
      </c>
      <c r="E71" s="39">
        <v>1</v>
      </c>
      <c r="F71" s="40" t="s">
        <v>55</v>
      </c>
      <c r="G71" s="41">
        <f t="shared" si="32"/>
        <v>0</v>
      </c>
      <c r="H71" s="42">
        <f t="shared" si="33"/>
        <v>0</v>
      </c>
      <c r="I71" s="43"/>
      <c r="J71" s="42">
        <f t="shared" si="34"/>
        <v>0</v>
      </c>
      <c r="K71" s="44" t="s">
        <v>34</v>
      </c>
      <c r="L71" s="44" t="s">
        <v>34</v>
      </c>
      <c r="M71" s="43"/>
      <c r="N71" s="43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:25" x14ac:dyDescent="0.15">
      <c r="A72" s="65">
        <v>63</v>
      </c>
      <c r="B72" s="46" t="s">
        <v>87</v>
      </c>
      <c r="C72" s="47" t="s">
        <v>143</v>
      </c>
      <c r="D72" s="48" t="s">
        <v>144</v>
      </c>
      <c r="E72" s="53">
        <v>4</v>
      </c>
      <c r="F72" s="49" t="s">
        <v>55</v>
      </c>
      <c r="G72" s="50">
        <f t="shared" si="14"/>
        <v>0</v>
      </c>
      <c r="H72" s="51">
        <f t="shared" ref="H72:H126" si="35">ROUNDDOWN(E72*G72,0)</f>
        <v>0</v>
      </c>
      <c r="I72" s="25"/>
      <c r="J72" s="51">
        <f t="shared" ref="J72:J127" si="36">ROUNDDOWN(E72*I72,0)</f>
        <v>0</v>
      </c>
      <c r="K72" s="54" t="s">
        <v>32</v>
      </c>
      <c r="L72" s="54" t="s">
        <v>32</v>
      </c>
      <c r="M72" s="25"/>
      <c r="N72" s="2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:25" x14ac:dyDescent="0.15">
      <c r="A73" s="35">
        <v>64</v>
      </c>
      <c r="B73" s="36" t="s">
        <v>88</v>
      </c>
      <c r="C73" s="37" t="s">
        <v>215</v>
      </c>
      <c r="D73" s="38" t="s">
        <v>134</v>
      </c>
      <c r="E73" s="39">
        <v>13258</v>
      </c>
      <c r="F73" s="40" t="s">
        <v>203</v>
      </c>
      <c r="G73" s="41">
        <f>INT(I73)</f>
        <v>0</v>
      </c>
      <c r="H73" s="42">
        <f>ROUNDDOWN(E73*G73,0)</f>
        <v>0</v>
      </c>
      <c r="I73" s="43"/>
      <c r="J73" s="42">
        <f>ROUNDDOWN(E73*I73,0)</f>
        <v>0</v>
      </c>
      <c r="K73" s="44" t="s">
        <v>34</v>
      </c>
      <c r="L73" s="44" t="s">
        <v>34</v>
      </c>
      <c r="M73" s="43"/>
      <c r="N73" s="43"/>
    </row>
    <row r="74" spans="1:25" x14ac:dyDescent="0.15">
      <c r="A74" s="65">
        <v>65</v>
      </c>
      <c r="B74" s="46" t="s">
        <v>89</v>
      </c>
      <c r="C74" s="47" t="s">
        <v>145</v>
      </c>
      <c r="D74" s="48" t="s">
        <v>134</v>
      </c>
      <c r="E74" s="53">
        <v>3460</v>
      </c>
      <c r="F74" s="49" t="s">
        <v>203</v>
      </c>
      <c r="G74" s="50">
        <f t="shared" si="14"/>
        <v>0</v>
      </c>
      <c r="H74" s="51">
        <f t="shared" si="35"/>
        <v>0</v>
      </c>
      <c r="I74" s="25"/>
      <c r="J74" s="51">
        <f t="shared" si="36"/>
        <v>0</v>
      </c>
      <c r="K74" s="54" t="s">
        <v>32</v>
      </c>
      <c r="L74" s="54" t="s">
        <v>32</v>
      </c>
      <c r="M74" s="25"/>
      <c r="N74" s="25"/>
    </row>
    <row r="75" spans="1:25" x14ac:dyDescent="0.15">
      <c r="A75" s="65">
        <v>66</v>
      </c>
      <c r="B75" s="46" t="s">
        <v>146</v>
      </c>
      <c r="C75" s="47" t="s">
        <v>148</v>
      </c>
      <c r="D75" s="48" t="s">
        <v>149</v>
      </c>
      <c r="E75" s="53">
        <v>3500</v>
      </c>
      <c r="F75" s="49" t="s">
        <v>212</v>
      </c>
      <c r="G75" s="50">
        <f t="shared" si="14"/>
        <v>0</v>
      </c>
      <c r="H75" s="51">
        <f t="shared" si="35"/>
        <v>0</v>
      </c>
      <c r="I75" s="25"/>
      <c r="J75" s="51">
        <f t="shared" si="36"/>
        <v>0</v>
      </c>
      <c r="K75" s="54" t="s">
        <v>32</v>
      </c>
      <c r="L75" s="54" t="s">
        <v>32</v>
      </c>
      <c r="M75" s="25"/>
      <c r="N75" s="25"/>
    </row>
    <row r="76" spans="1:25" x14ac:dyDescent="0.15">
      <c r="A76" s="65">
        <v>67</v>
      </c>
      <c r="B76" s="46" t="s">
        <v>146</v>
      </c>
      <c r="C76" s="47" t="s">
        <v>148</v>
      </c>
      <c r="D76" s="48" t="s">
        <v>150</v>
      </c>
      <c r="E76" s="53">
        <v>2000</v>
      </c>
      <c r="F76" s="49" t="s">
        <v>212</v>
      </c>
      <c r="G76" s="50">
        <f t="shared" si="14"/>
        <v>0</v>
      </c>
      <c r="H76" s="51">
        <f t="shared" si="35"/>
        <v>0</v>
      </c>
      <c r="I76" s="25"/>
      <c r="J76" s="51">
        <f>ROUNDDOWN(E76*I76,0)</f>
        <v>0</v>
      </c>
      <c r="K76" s="54" t="s">
        <v>32</v>
      </c>
      <c r="L76" s="54" t="s">
        <v>32</v>
      </c>
      <c r="M76" s="25"/>
      <c r="N76" s="25"/>
    </row>
    <row r="77" spans="1:25" x14ac:dyDescent="0.15">
      <c r="A77" s="65">
        <v>68</v>
      </c>
      <c r="B77" s="46" t="s">
        <v>146</v>
      </c>
      <c r="C77" s="47" t="s">
        <v>148</v>
      </c>
      <c r="D77" s="48" t="s">
        <v>151</v>
      </c>
      <c r="E77" s="53">
        <v>1800</v>
      </c>
      <c r="F77" s="49" t="s">
        <v>212</v>
      </c>
      <c r="G77" s="50">
        <f t="shared" si="14"/>
        <v>0</v>
      </c>
      <c r="H77" s="51">
        <f t="shared" si="35"/>
        <v>0</v>
      </c>
      <c r="I77" s="25"/>
      <c r="J77" s="51">
        <f t="shared" si="36"/>
        <v>0</v>
      </c>
      <c r="K77" s="54" t="s">
        <v>32</v>
      </c>
      <c r="L77" s="54" t="s">
        <v>32</v>
      </c>
      <c r="M77" s="25"/>
      <c r="N77" s="25"/>
    </row>
    <row r="78" spans="1:25" x14ac:dyDescent="0.15">
      <c r="A78" s="65">
        <v>69</v>
      </c>
      <c r="B78" s="46" t="s">
        <v>146</v>
      </c>
      <c r="C78" s="47" t="s">
        <v>148</v>
      </c>
      <c r="D78" s="48" t="s">
        <v>152</v>
      </c>
      <c r="E78" s="53">
        <v>90</v>
      </c>
      <c r="F78" s="49" t="s">
        <v>213</v>
      </c>
      <c r="G78" s="50">
        <f t="shared" si="14"/>
        <v>0</v>
      </c>
      <c r="H78" s="51">
        <f t="shared" si="35"/>
        <v>0</v>
      </c>
      <c r="I78" s="25"/>
      <c r="J78" s="51">
        <f t="shared" si="36"/>
        <v>0</v>
      </c>
      <c r="K78" s="54" t="s">
        <v>32</v>
      </c>
      <c r="L78" s="54" t="s">
        <v>32</v>
      </c>
      <c r="M78" s="25"/>
      <c r="N78" s="25"/>
    </row>
    <row r="79" spans="1:25" x14ac:dyDescent="0.15">
      <c r="A79" s="65">
        <v>70</v>
      </c>
      <c r="B79" s="46" t="s">
        <v>156</v>
      </c>
      <c r="C79" s="47" t="s">
        <v>153</v>
      </c>
      <c r="D79" s="48" t="s">
        <v>134</v>
      </c>
      <c r="E79" s="53">
        <v>634</v>
      </c>
      <c r="F79" s="49" t="s">
        <v>203</v>
      </c>
      <c r="G79" s="50">
        <f t="shared" si="14"/>
        <v>0</v>
      </c>
      <c r="H79" s="51">
        <f t="shared" si="35"/>
        <v>0</v>
      </c>
      <c r="I79" s="25"/>
      <c r="J79" s="51">
        <f t="shared" si="36"/>
        <v>0</v>
      </c>
      <c r="K79" s="54" t="s">
        <v>32</v>
      </c>
      <c r="L79" s="54" t="s">
        <v>32</v>
      </c>
      <c r="M79" s="25"/>
      <c r="N79" s="25"/>
    </row>
    <row r="80" spans="1:25" x14ac:dyDescent="0.15">
      <c r="A80" s="65">
        <v>71</v>
      </c>
      <c r="B80" s="46" t="s">
        <v>155</v>
      </c>
      <c r="C80" s="47" t="s">
        <v>154</v>
      </c>
      <c r="D80" s="48" t="s">
        <v>134</v>
      </c>
      <c r="E80" s="53">
        <v>38</v>
      </c>
      <c r="F80" s="49" t="s">
        <v>55</v>
      </c>
      <c r="G80" s="50">
        <f t="shared" si="14"/>
        <v>0</v>
      </c>
      <c r="H80" s="51">
        <f t="shared" si="35"/>
        <v>0</v>
      </c>
      <c r="I80" s="25"/>
      <c r="J80" s="51">
        <f t="shared" si="36"/>
        <v>0</v>
      </c>
      <c r="K80" s="54" t="s">
        <v>32</v>
      </c>
      <c r="L80" s="54" t="s">
        <v>32</v>
      </c>
      <c r="M80" s="25"/>
      <c r="N80" s="25"/>
    </row>
    <row r="81" spans="1:14" x14ac:dyDescent="0.15">
      <c r="A81" s="65">
        <v>72</v>
      </c>
      <c r="B81" s="46" t="s">
        <v>147</v>
      </c>
      <c r="C81" s="47" t="s">
        <v>157</v>
      </c>
      <c r="D81" s="48" t="s">
        <v>158</v>
      </c>
      <c r="E81" s="53">
        <v>1167</v>
      </c>
      <c r="F81" s="49" t="s">
        <v>203</v>
      </c>
      <c r="G81" s="50">
        <f t="shared" si="14"/>
        <v>0</v>
      </c>
      <c r="H81" s="51">
        <f t="shared" si="35"/>
        <v>0</v>
      </c>
      <c r="I81" s="25"/>
      <c r="J81" s="51">
        <f t="shared" si="36"/>
        <v>0</v>
      </c>
      <c r="K81" s="54" t="s">
        <v>32</v>
      </c>
      <c r="L81" s="54" t="s">
        <v>32</v>
      </c>
      <c r="M81" s="25"/>
      <c r="N81" s="25"/>
    </row>
    <row r="82" spans="1:14" x14ac:dyDescent="0.15">
      <c r="A82" s="65">
        <v>73</v>
      </c>
      <c r="B82" s="46" t="s">
        <v>147</v>
      </c>
      <c r="C82" s="47" t="s">
        <v>157</v>
      </c>
      <c r="D82" s="48" t="s">
        <v>159</v>
      </c>
      <c r="E82" s="53">
        <v>1167</v>
      </c>
      <c r="F82" s="49" t="s">
        <v>203</v>
      </c>
      <c r="G82" s="50">
        <f t="shared" si="14"/>
        <v>0</v>
      </c>
      <c r="H82" s="51">
        <f t="shared" si="35"/>
        <v>0</v>
      </c>
      <c r="I82" s="25"/>
      <c r="J82" s="51">
        <f t="shared" si="36"/>
        <v>0</v>
      </c>
      <c r="K82" s="54" t="s">
        <v>32</v>
      </c>
      <c r="L82" s="54" t="s">
        <v>32</v>
      </c>
      <c r="M82" s="25"/>
      <c r="N82" s="25"/>
    </row>
    <row r="83" spans="1:14" x14ac:dyDescent="0.15">
      <c r="A83" s="65">
        <v>74</v>
      </c>
      <c r="B83" s="46" t="s">
        <v>147</v>
      </c>
      <c r="C83" s="47" t="s">
        <v>157</v>
      </c>
      <c r="D83" s="48" t="s">
        <v>160</v>
      </c>
      <c r="E83" s="53">
        <v>1902</v>
      </c>
      <c r="F83" s="49" t="s">
        <v>203</v>
      </c>
      <c r="G83" s="50">
        <f t="shared" si="14"/>
        <v>0</v>
      </c>
      <c r="H83" s="51">
        <f t="shared" si="35"/>
        <v>0</v>
      </c>
      <c r="I83" s="25"/>
      <c r="J83" s="51">
        <f t="shared" si="36"/>
        <v>0</v>
      </c>
      <c r="K83" s="54" t="s">
        <v>32</v>
      </c>
      <c r="L83" s="54" t="s">
        <v>32</v>
      </c>
      <c r="M83" s="25"/>
      <c r="N83" s="25"/>
    </row>
    <row r="84" spans="1:14" x14ac:dyDescent="0.15">
      <c r="A84" s="65">
        <v>75</v>
      </c>
      <c r="B84" s="46" t="s">
        <v>147</v>
      </c>
      <c r="C84" s="47" t="s">
        <v>157</v>
      </c>
      <c r="D84" s="48" t="s">
        <v>161</v>
      </c>
      <c r="E84" s="53">
        <v>1902</v>
      </c>
      <c r="F84" s="49" t="s">
        <v>203</v>
      </c>
      <c r="G84" s="50">
        <f t="shared" si="14"/>
        <v>0</v>
      </c>
      <c r="H84" s="51">
        <f t="shared" si="35"/>
        <v>0</v>
      </c>
      <c r="I84" s="25"/>
      <c r="J84" s="51">
        <f t="shared" si="36"/>
        <v>0</v>
      </c>
      <c r="K84" s="54" t="s">
        <v>32</v>
      </c>
      <c r="L84" s="54" t="s">
        <v>32</v>
      </c>
      <c r="M84" s="25"/>
      <c r="N84" s="25"/>
    </row>
    <row r="85" spans="1:14" x14ac:dyDescent="0.15">
      <c r="A85" s="65">
        <v>76</v>
      </c>
      <c r="B85" s="46" t="s">
        <v>147</v>
      </c>
      <c r="C85" s="47" t="s">
        <v>157</v>
      </c>
      <c r="D85" s="48" t="s">
        <v>162</v>
      </c>
      <c r="E85" s="53">
        <v>39</v>
      </c>
      <c r="F85" s="49" t="s">
        <v>203</v>
      </c>
      <c r="G85" s="50">
        <f t="shared" si="14"/>
        <v>0</v>
      </c>
      <c r="H85" s="51">
        <f t="shared" si="35"/>
        <v>0</v>
      </c>
      <c r="I85" s="25"/>
      <c r="J85" s="51">
        <f t="shared" si="36"/>
        <v>0</v>
      </c>
      <c r="K85" s="54" t="s">
        <v>32</v>
      </c>
      <c r="L85" s="54" t="s">
        <v>32</v>
      </c>
      <c r="M85" s="25"/>
      <c r="N85" s="25"/>
    </row>
    <row r="86" spans="1:14" x14ac:dyDescent="0.15">
      <c r="A86" s="65">
        <v>77</v>
      </c>
      <c r="B86" s="46" t="s">
        <v>147</v>
      </c>
      <c r="C86" s="47" t="s">
        <v>157</v>
      </c>
      <c r="D86" s="48" t="s">
        <v>163</v>
      </c>
      <c r="E86" s="53">
        <v>39</v>
      </c>
      <c r="F86" s="49" t="s">
        <v>203</v>
      </c>
      <c r="G86" s="50">
        <f t="shared" si="14"/>
        <v>0</v>
      </c>
      <c r="H86" s="51">
        <f t="shared" si="35"/>
        <v>0</v>
      </c>
      <c r="I86" s="25"/>
      <c r="J86" s="51">
        <f t="shared" si="36"/>
        <v>0</v>
      </c>
      <c r="K86" s="54" t="s">
        <v>32</v>
      </c>
      <c r="L86" s="54" t="s">
        <v>32</v>
      </c>
      <c r="M86" s="25"/>
      <c r="N86" s="25"/>
    </row>
    <row r="87" spans="1:14" x14ac:dyDescent="0.15">
      <c r="A87" s="65">
        <v>78</v>
      </c>
      <c r="B87" s="46" t="s">
        <v>147</v>
      </c>
      <c r="C87" s="47" t="s">
        <v>157</v>
      </c>
      <c r="D87" s="48" t="s">
        <v>164</v>
      </c>
      <c r="E87" s="53">
        <v>48</v>
      </c>
      <c r="F87" s="49" t="s">
        <v>203</v>
      </c>
      <c r="G87" s="50">
        <f t="shared" si="14"/>
        <v>0</v>
      </c>
      <c r="H87" s="51">
        <f t="shared" si="35"/>
        <v>0</v>
      </c>
      <c r="I87" s="25"/>
      <c r="J87" s="51">
        <f t="shared" si="36"/>
        <v>0</v>
      </c>
      <c r="K87" s="54" t="s">
        <v>32</v>
      </c>
      <c r="L87" s="54" t="s">
        <v>32</v>
      </c>
      <c r="M87" s="25"/>
      <c r="N87" s="25"/>
    </row>
    <row r="88" spans="1:14" x14ac:dyDescent="0.15">
      <c r="A88" s="65">
        <v>79</v>
      </c>
      <c r="B88" s="46" t="s">
        <v>147</v>
      </c>
      <c r="C88" s="47" t="s">
        <v>157</v>
      </c>
      <c r="D88" s="48" t="s">
        <v>165</v>
      </c>
      <c r="E88" s="53">
        <v>48</v>
      </c>
      <c r="F88" s="49" t="s">
        <v>203</v>
      </c>
      <c r="G88" s="50">
        <f t="shared" si="14"/>
        <v>0</v>
      </c>
      <c r="H88" s="51">
        <f t="shared" si="35"/>
        <v>0</v>
      </c>
      <c r="I88" s="25"/>
      <c r="J88" s="51">
        <f t="shared" si="36"/>
        <v>0</v>
      </c>
      <c r="K88" s="54" t="s">
        <v>32</v>
      </c>
      <c r="L88" s="54" t="s">
        <v>32</v>
      </c>
      <c r="M88" s="25"/>
      <c r="N88" s="25"/>
    </row>
    <row r="89" spans="1:14" x14ac:dyDescent="0.15">
      <c r="A89" s="65">
        <v>80</v>
      </c>
      <c r="B89" s="46" t="s">
        <v>147</v>
      </c>
      <c r="C89" s="47" t="s">
        <v>157</v>
      </c>
      <c r="D89" s="48" t="s">
        <v>166</v>
      </c>
      <c r="E89" s="53">
        <v>41</v>
      </c>
      <c r="F89" s="49" t="s">
        <v>203</v>
      </c>
      <c r="G89" s="50">
        <f t="shared" si="14"/>
        <v>0</v>
      </c>
      <c r="H89" s="51">
        <f t="shared" si="35"/>
        <v>0</v>
      </c>
      <c r="I89" s="25"/>
      <c r="J89" s="51">
        <f t="shared" si="36"/>
        <v>0</v>
      </c>
      <c r="K89" s="54" t="s">
        <v>32</v>
      </c>
      <c r="L89" s="54" t="s">
        <v>32</v>
      </c>
      <c r="M89" s="25"/>
      <c r="N89" s="25"/>
    </row>
    <row r="90" spans="1:14" x14ac:dyDescent="0.15">
      <c r="A90" s="65">
        <v>81</v>
      </c>
      <c r="B90" s="46" t="s">
        <v>147</v>
      </c>
      <c r="C90" s="47" t="s">
        <v>157</v>
      </c>
      <c r="D90" s="48" t="s">
        <v>167</v>
      </c>
      <c r="E90" s="53">
        <v>41</v>
      </c>
      <c r="F90" s="49" t="s">
        <v>203</v>
      </c>
      <c r="G90" s="50">
        <f t="shared" si="14"/>
        <v>0</v>
      </c>
      <c r="H90" s="51">
        <f t="shared" si="35"/>
        <v>0</v>
      </c>
      <c r="I90" s="25"/>
      <c r="J90" s="51">
        <f t="shared" si="36"/>
        <v>0</v>
      </c>
      <c r="K90" s="54" t="s">
        <v>32</v>
      </c>
      <c r="L90" s="54" t="s">
        <v>32</v>
      </c>
      <c r="M90" s="25"/>
      <c r="N90" s="25"/>
    </row>
    <row r="91" spans="1:14" x14ac:dyDescent="0.15">
      <c r="A91" s="65">
        <v>82</v>
      </c>
      <c r="B91" s="46" t="s">
        <v>147</v>
      </c>
      <c r="C91" s="47" t="s">
        <v>157</v>
      </c>
      <c r="D91" s="48" t="s">
        <v>168</v>
      </c>
      <c r="E91" s="53">
        <v>17</v>
      </c>
      <c r="F91" s="49" t="s">
        <v>203</v>
      </c>
      <c r="G91" s="50">
        <f t="shared" si="14"/>
        <v>0</v>
      </c>
      <c r="H91" s="51">
        <f t="shared" si="35"/>
        <v>0</v>
      </c>
      <c r="I91" s="25"/>
      <c r="J91" s="51">
        <f t="shared" si="36"/>
        <v>0</v>
      </c>
      <c r="K91" s="54" t="s">
        <v>32</v>
      </c>
      <c r="L91" s="54" t="s">
        <v>32</v>
      </c>
      <c r="M91" s="25"/>
      <c r="N91" s="25"/>
    </row>
    <row r="92" spans="1:14" x14ac:dyDescent="0.15">
      <c r="A92" s="65">
        <v>83</v>
      </c>
      <c r="B92" s="46" t="s">
        <v>147</v>
      </c>
      <c r="C92" s="47" t="s">
        <v>157</v>
      </c>
      <c r="D92" s="48" t="s">
        <v>169</v>
      </c>
      <c r="E92" s="53">
        <v>17</v>
      </c>
      <c r="F92" s="49" t="s">
        <v>203</v>
      </c>
      <c r="G92" s="50">
        <f t="shared" si="14"/>
        <v>0</v>
      </c>
      <c r="H92" s="51">
        <f t="shared" si="35"/>
        <v>0</v>
      </c>
      <c r="I92" s="25"/>
      <c r="J92" s="51">
        <f t="shared" si="36"/>
        <v>0</v>
      </c>
      <c r="K92" s="54" t="s">
        <v>32</v>
      </c>
      <c r="L92" s="54" t="s">
        <v>32</v>
      </c>
      <c r="M92" s="25"/>
      <c r="N92" s="25"/>
    </row>
    <row r="93" spans="1:14" x14ac:dyDescent="0.15">
      <c r="A93" s="65">
        <v>84</v>
      </c>
      <c r="B93" s="46" t="s">
        <v>147</v>
      </c>
      <c r="C93" s="47" t="s">
        <v>157</v>
      </c>
      <c r="D93" s="48" t="s">
        <v>170</v>
      </c>
      <c r="E93" s="53">
        <v>4</v>
      </c>
      <c r="F93" s="49" t="s">
        <v>203</v>
      </c>
      <c r="G93" s="50">
        <f t="shared" si="14"/>
        <v>0</v>
      </c>
      <c r="H93" s="51">
        <f t="shared" si="35"/>
        <v>0</v>
      </c>
      <c r="I93" s="25"/>
      <c r="J93" s="51">
        <f t="shared" si="36"/>
        <v>0</v>
      </c>
      <c r="K93" s="54" t="s">
        <v>32</v>
      </c>
      <c r="L93" s="54" t="s">
        <v>32</v>
      </c>
      <c r="M93" s="25"/>
      <c r="N93" s="25"/>
    </row>
    <row r="94" spans="1:14" x14ac:dyDescent="0.15">
      <c r="A94" s="65">
        <v>85</v>
      </c>
      <c r="B94" s="46" t="s">
        <v>147</v>
      </c>
      <c r="C94" s="47" t="s">
        <v>157</v>
      </c>
      <c r="D94" s="48" t="s">
        <v>171</v>
      </c>
      <c r="E94" s="53">
        <v>4</v>
      </c>
      <c r="F94" s="49" t="s">
        <v>203</v>
      </c>
      <c r="G94" s="50">
        <f t="shared" si="14"/>
        <v>0</v>
      </c>
      <c r="H94" s="51">
        <f t="shared" si="35"/>
        <v>0</v>
      </c>
      <c r="I94" s="25"/>
      <c r="J94" s="51">
        <f t="shared" si="36"/>
        <v>0</v>
      </c>
      <c r="K94" s="54" t="s">
        <v>32</v>
      </c>
      <c r="L94" s="54" t="s">
        <v>32</v>
      </c>
      <c r="M94" s="25"/>
      <c r="N94" s="25"/>
    </row>
    <row r="95" spans="1:14" x14ac:dyDescent="0.15">
      <c r="A95" s="65">
        <v>86</v>
      </c>
      <c r="B95" s="46" t="s">
        <v>147</v>
      </c>
      <c r="C95" s="47" t="s">
        <v>157</v>
      </c>
      <c r="D95" s="48" t="s">
        <v>172</v>
      </c>
      <c r="E95" s="53">
        <v>27</v>
      </c>
      <c r="F95" s="49" t="s">
        <v>203</v>
      </c>
      <c r="G95" s="50">
        <f t="shared" si="14"/>
        <v>0</v>
      </c>
      <c r="H95" s="51">
        <f t="shared" si="35"/>
        <v>0</v>
      </c>
      <c r="I95" s="25"/>
      <c r="J95" s="51">
        <f t="shared" si="36"/>
        <v>0</v>
      </c>
      <c r="K95" s="54" t="s">
        <v>32</v>
      </c>
      <c r="L95" s="54" t="s">
        <v>32</v>
      </c>
      <c r="M95" s="25"/>
      <c r="N95" s="25"/>
    </row>
    <row r="96" spans="1:14" x14ac:dyDescent="0.15">
      <c r="A96" s="65">
        <v>87</v>
      </c>
      <c r="B96" s="46" t="s">
        <v>147</v>
      </c>
      <c r="C96" s="47" t="s">
        <v>157</v>
      </c>
      <c r="D96" s="48" t="s">
        <v>173</v>
      </c>
      <c r="E96" s="53">
        <v>27</v>
      </c>
      <c r="F96" s="49" t="s">
        <v>203</v>
      </c>
      <c r="G96" s="50">
        <f t="shared" si="14"/>
        <v>0</v>
      </c>
      <c r="H96" s="51">
        <f t="shared" si="35"/>
        <v>0</v>
      </c>
      <c r="I96" s="25"/>
      <c r="J96" s="51">
        <f t="shared" si="36"/>
        <v>0</v>
      </c>
      <c r="K96" s="54" t="s">
        <v>32</v>
      </c>
      <c r="L96" s="54" t="s">
        <v>32</v>
      </c>
      <c r="M96" s="25"/>
      <c r="N96" s="25"/>
    </row>
    <row r="97" spans="1:14" x14ac:dyDescent="0.15">
      <c r="A97" s="65">
        <v>88</v>
      </c>
      <c r="B97" s="46" t="s">
        <v>147</v>
      </c>
      <c r="C97" s="47" t="s">
        <v>157</v>
      </c>
      <c r="D97" s="48" t="s">
        <v>174</v>
      </c>
      <c r="E97" s="53">
        <v>1091</v>
      </c>
      <c r="F97" s="49" t="s">
        <v>203</v>
      </c>
      <c r="G97" s="50">
        <f t="shared" si="14"/>
        <v>0</v>
      </c>
      <c r="H97" s="51">
        <f t="shared" si="35"/>
        <v>0</v>
      </c>
      <c r="I97" s="25"/>
      <c r="J97" s="51">
        <f t="shared" si="36"/>
        <v>0</v>
      </c>
      <c r="K97" s="54" t="s">
        <v>32</v>
      </c>
      <c r="L97" s="54" t="s">
        <v>32</v>
      </c>
      <c r="M97" s="25"/>
      <c r="N97" s="25"/>
    </row>
    <row r="98" spans="1:14" x14ac:dyDescent="0.15">
      <c r="A98" s="65">
        <v>89</v>
      </c>
      <c r="B98" s="46" t="s">
        <v>147</v>
      </c>
      <c r="C98" s="47" t="s">
        <v>157</v>
      </c>
      <c r="D98" s="48" t="s">
        <v>175</v>
      </c>
      <c r="E98" s="53">
        <v>1091</v>
      </c>
      <c r="F98" s="49" t="s">
        <v>203</v>
      </c>
      <c r="G98" s="55">
        <f t="shared" si="14"/>
        <v>0</v>
      </c>
      <c r="H98" s="51">
        <f t="shared" si="35"/>
        <v>0</v>
      </c>
      <c r="I98" s="25"/>
      <c r="J98" s="51">
        <f t="shared" si="36"/>
        <v>0</v>
      </c>
      <c r="K98" s="54" t="s">
        <v>32</v>
      </c>
      <c r="L98" s="54" t="s">
        <v>32</v>
      </c>
      <c r="M98" s="25"/>
      <c r="N98" s="25"/>
    </row>
    <row r="99" spans="1:14" x14ac:dyDescent="0.15">
      <c r="A99" s="65">
        <v>90</v>
      </c>
      <c r="B99" s="46" t="s">
        <v>147</v>
      </c>
      <c r="C99" s="47" t="s">
        <v>157</v>
      </c>
      <c r="D99" s="48" t="s">
        <v>176</v>
      </c>
      <c r="E99" s="53">
        <v>262</v>
      </c>
      <c r="F99" s="49" t="s">
        <v>203</v>
      </c>
      <c r="G99" s="50">
        <f t="shared" si="14"/>
        <v>0</v>
      </c>
      <c r="H99" s="51">
        <f t="shared" si="35"/>
        <v>0</v>
      </c>
      <c r="I99" s="25"/>
      <c r="J99" s="51">
        <f t="shared" si="36"/>
        <v>0</v>
      </c>
      <c r="K99" s="54" t="s">
        <v>32</v>
      </c>
      <c r="L99" s="54" t="s">
        <v>32</v>
      </c>
      <c r="M99" s="25"/>
      <c r="N99" s="25"/>
    </row>
    <row r="100" spans="1:14" x14ac:dyDescent="0.15">
      <c r="A100" s="65">
        <v>91</v>
      </c>
      <c r="B100" s="46" t="s">
        <v>147</v>
      </c>
      <c r="C100" s="47" t="s">
        <v>157</v>
      </c>
      <c r="D100" s="48" t="s">
        <v>177</v>
      </c>
      <c r="E100" s="53">
        <v>262</v>
      </c>
      <c r="F100" s="49" t="s">
        <v>203</v>
      </c>
      <c r="G100" s="50">
        <f t="shared" ref="G100:G102" si="37">INT(I100)</f>
        <v>0</v>
      </c>
      <c r="H100" s="51">
        <f t="shared" ref="H100:H102" si="38">ROUNDDOWN(E100*G100,0)</f>
        <v>0</v>
      </c>
      <c r="I100" s="25"/>
      <c r="J100" s="51">
        <f t="shared" ref="J100:J102" si="39">ROUNDDOWN(E100*I100,0)</f>
        <v>0</v>
      </c>
      <c r="K100" s="54" t="s">
        <v>32</v>
      </c>
      <c r="L100" s="54" t="s">
        <v>32</v>
      </c>
      <c r="M100" s="25"/>
      <c r="N100" s="25"/>
    </row>
    <row r="101" spans="1:14" x14ac:dyDescent="0.15">
      <c r="A101" s="65">
        <v>92</v>
      </c>
      <c r="B101" s="46" t="s">
        <v>147</v>
      </c>
      <c r="C101" s="47" t="s">
        <v>157</v>
      </c>
      <c r="D101" s="48" t="s">
        <v>178</v>
      </c>
      <c r="E101" s="53">
        <v>538</v>
      </c>
      <c r="F101" s="49" t="s">
        <v>203</v>
      </c>
      <c r="G101" s="50">
        <f t="shared" si="37"/>
        <v>0</v>
      </c>
      <c r="H101" s="51">
        <f t="shared" si="38"/>
        <v>0</v>
      </c>
      <c r="I101" s="25"/>
      <c r="J101" s="51">
        <f t="shared" si="39"/>
        <v>0</v>
      </c>
      <c r="K101" s="54" t="s">
        <v>32</v>
      </c>
      <c r="L101" s="54" t="s">
        <v>32</v>
      </c>
      <c r="M101" s="25"/>
      <c r="N101" s="25"/>
    </row>
    <row r="102" spans="1:14" x14ac:dyDescent="0.15">
      <c r="A102" s="65">
        <v>93</v>
      </c>
      <c r="B102" s="46" t="s">
        <v>147</v>
      </c>
      <c r="C102" s="47" t="s">
        <v>157</v>
      </c>
      <c r="D102" s="48" t="s">
        <v>179</v>
      </c>
      <c r="E102" s="53">
        <v>538</v>
      </c>
      <c r="F102" s="49" t="s">
        <v>203</v>
      </c>
      <c r="G102" s="55">
        <f t="shared" si="37"/>
        <v>0</v>
      </c>
      <c r="H102" s="51">
        <f t="shared" si="38"/>
        <v>0</v>
      </c>
      <c r="I102" s="25"/>
      <c r="J102" s="51">
        <f t="shared" si="39"/>
        <v>0</v>
      </c>
      <c r="K102" s="54" t="s">
        <v>32</v>
      </c>
      <c r="L102" s="54" t="s">
        <v>32</v>
      </c>
      <c r="M102" s="25"/>
      <c r="N102" s="25"/>
    </row>
    <row r="103" spans="1:14" x14ac:dyDescent="0.15">
      <c r="A103" s="65">
        <v>94</v>
      </c>
      <c r="B103" s="46" t="s">
        <v>147</v>
      </c>
      <c r="C103" s="47" t="s">
        <v>157</v>
      </c>
      <c r="D103" s="48" t="s">
        <v>180</v>
      </c>
      <c r="E103" s="53">
        <v>480</v>
      </c>
      <c r="F103" s="49" t="s">
        <v>203</v>
      </c>
      <c r="G103" s="50">
        <f t="shared" si="14"/>
        <v>0</v>
      </c>
      <c r="H103" s="51">
        <f t="shared" si="35"/>
        <v>0</v>
      </c>
      <c r="I103" s="25"/>
      <c r="J103" s="51">
        <f t="shared" si="36"/>
        <v>0</v>
      </c>
      <c r="K103" s="54" t="s">
        <v>32</v>
      </c>
      <c r="L103" s="54" t="s">
        <v>32</v>
      </c>
      <c r="M103" s="25"/>
      <c r="N103" s="25"/>
    </row>
    <row r="104" spans="1:14" x14ac:dyDescent="0.15">
      <c r="A104" s="65">
        <v>95</v>
      </c>
      <c r="B104" s="46" t="s">
        <v>147</v>
      </c>
      <c r="C104" s="47" t="s">
        <v>157</v>
      </c>
      <c r="D104" s="48" t="s">
        <v>181</v>
      </c>
      <c r="E104" s="53">
        <v>480</v>
      </c>
      <c r="F104" s="49" t="s">
        <v>203</v>
      </c>
      <c r="G104" s="50">
        <f t="shared" ref="G104:G107" si="40">INT(I104)</f>
        <v>0</v>
      </c>
      <c r="H104" s="51">
        <f t="shared" ref="H104:H107" si="41">ROUNDDOWN(E104*G104,0)</f>
        <v>0</v>
      </c>
      <c r="I104" s="25"/>
      <c r="J104" s="51">
        <f t="shared" ref="J104:J107" si="42">ROUNDDOWN(E104*I104,0)</f>
        <v>0</v>
      </c>
      <c r="K104" s="54" t="s">
        <v>32</v>
      </c>
      <c r="L104" s="54" t="s">
        <v>32</v>
      </c>
      <c r="M104" s="25"/>
      <c r="N104" s="25"/>
    </row>
    <row r="105" spans="1:14" x14ac:dyDescent="0.15">
      <c r="A105" s="65">
        <v>96</v>
      </c>
      <c r="B105" s="46" t="s">
        <v>147</v>
      </c>
      <c r="C105" s="47" t="s">
        <v>157</v>
      </c>
      <c r="D105" s="48" t="s">
        <v>182</v>
      </c>
      <c r="E105" s="53">
        <v>1198</v>
      </c>
      <c r="F105" s="49" t="s">
        <v>203</v>
      </c>
      <c r="G105" s="50">
        <f t="shared" si="40"/>
        <v>0</v>
      </c>
      <c r="H105" s="51">
        <f t="shared" si="41"/>
        <v>0</v>
      </c>
      <c r="I105" s="25"/>
      <c r="J105" s="51">
        <f t="shared" si="42"/>
        <v>0</v>
      </c>
      <c r="K105" s="54" t="s">
        <v>32</v>
      </c>
      <c r="L105" s="54" t="s">
        <v>32</v>
      </c>
      <c r="M105" s="25"/>
      <c r="N105" s="25"/>
    </row>
    <row r="106" spans="1:14" x14ac:dyDescent="0.15">
      <c r="A106" s="65">
        <v>97</v>
      </c>
      <c r="B106" s="46" t="s">
        <v>147</v>
      </c>
      <c r="C106" s="47" t="s">
        <v>157</v>
      </c>
      <c r="D106" s="48" t="s">
        <v>183</v>
      </c>
      <c r="E106" s="53">
        <v>961</v>
      </c>
      <c r="F106" s="49" t="s">
        <v>203</v>
      </c>
      <c r="G106" s="55">
        <f t="shared" si="40"/>
        <v>0</v>
      </c>
      <c r="H106" s="51">
        <f t="shared" si="41"/>
        <v>0</v>
      </c>
      <c r="I106" s="25"/>
      <c r="J106" s="51">
        <f t="shared" si="42"/>
        <v>0</v>
      </c>
      <c r="K106" s="54" t="s">
        <v>32</v>
      </c>
      <c r="L106" s="54" t="s">
        <v>32</v>
      </c>
      <c r="M106" s="25"/>
      <c r="N106" s="25"/>
    </row>
    <row r="107" spans="1:14" x14ac:dyDescent="0.15">
      <c r="A107" s="65">
        <v>98</v>
      </c>
      <c r="B107" s="46" t="s">
        <v>147</v>
      </c>
      <c r="C107" s="47" t="s">
        <v>157</v>
      </c>
      <c r="D107" s="48" t="s">
        <v>184</v>
      </c>
      <c r="E107" s="53">
        <v>70</v>
      </c>
      <c r="F107" s="49" t="s">
        <v>203</v>
      </c>
      <c r="G107" s="50">
        <f t="shared" si="40"/>
        <v>0</v>
      </c>
      <c r="H107" s="51">
        <f t="shared" si="41"/>
        <v>0</v>
      </c>
      <c r="I107" s="25"/>
      <c r="J107" s="51">
        <f t="shared" si="42"/>
        <v>0</v>
      </c>
      <c r="K107" s="54" t="s">
        <v>32</v>
      </c>
      <c r="L107" s="54" t="s">
        <v>32</v>
      </c>
      <c r="M107" s="25"/>
      <c r="N107" s="25"/>
    </row>
    <row r="108" spans="1:14" x14ac:dyDescent="0.15">
      <c r="A108" s="65">
        <v>99</v>
      </c>
      <c r="B108" s="46" t="s">
        <v>147</v>
      </c>
      <c r="C108" s="47" t="s">
        <v>157</v>
      </c>
      <c r="D108" s="48" t="s">
        <v>185</v>
      </c>
      <c r="E108" s="53">
        <v>961</v>
      </c>
      <c r="F108" s="49" t="s">
        <v>203</v>
      </c>
      <c r="G108" s="50">
        <f t="shared" si="14"/>
        <v>0</v>
      </c>
      <c r="H108" s="51">
        <f t="shared" si="35"/>
        <v>0</v>
      </c>
      <c r="I108" s="25"/>
      <c r="J108" s="51">
        <f t="shared" si="36"/>
        <v>0</v>
      </c>
      <c r="K108" s="54" t="s">
        <v>32</v>
      </c>
      <c r="L108" s="54" t="s">
        <v>32</v>
      </c>
      <c r="M108" s="25"/>
      <c r="N108" s="25"/>
    </row>
    <row r="109" spans="1:14" x14ac:dyDescent="0.15">
      <c r="A109" s="65">
        <v>100</v>
      </c>
      <c r="B109" s="46" t="s">
        <v>147</v>
      </c>
      <c r="C109" s="47" t="s">
        <v>157</v>
      </c>
      <c r="D109" s="48" t="s">
        <v>186</v>
      </c>
      <c r="E109" s="53">
        <v>70</v>
      </c>
      <c r="F109" s="49" t="s">
        <v>203</v>
      </c>
      <c r="G109" s="50">
        <f t="shared" si="14"/>
        <v>0</v>
      </c>
      <c r="H109" s="51">
        <f t="shared" si="35"/>
        <v>0</v>
      </c>
      <c r="I109" s="25"/>
      <c r="J109" s="51">
        <f t="shared" si="36"/>
        <v>0</v>
      </c>
      <c r="K109" s="54" t="s">
        <v>32</v>
      </c>
      <c r="L109" s="54" t="s">
        <v>32</v>
      </c>
      <c r="M109" s="25"/>
      <c r="N109" s="25"/>
    </row>
    <row r="110" spans="1:14" x14ac:dyDescent="0.15">
      <c r="A110" s="65">
        <v>101</v>
      </c>
      <c r="B110" s="46" t="s">
        <v>147</v>
      </c>
      <c r="C110" s="47" t="s">
        <v>157</v>
      </c>
      <c r="D110" s="48" t="s">
        <v>187</v>
      </c>
      <c r="E110" s="53">
        <v>431</v>
      </c>
      <c r="F110" s="49" t="s">
        <v>203</v>
      </c>
      <c r="G110" s="55">
        <f t="shared" ref="G110:G123" si="43">INT(I110)</f>
        <v>0</v>
      </c>
      <c r="H110" s="51">
        <f t="shared" ref="H110:H123" si="44">ROUNDDOWN(E110*G110,0)</f>
        <v>0</v>
      </c>
      <c r="I110" s="25"/>
      <c r="J110" s="51">
        <f t="shared" ref="J110:J123" si="45">ROUNDDOWN(E110*I110,0)</f>
        <v>0</v>
      </c>
      <c r="K110" s="54" t="s">
        <v>32</v>
      </c>
      <c r="L110" s="54" t="s">
        <v>32</v>
      </c>
      <c r="M110" s="25"/>
      <c r="N110" s="25"/>
    </row>
    <row r="111" spans="1:14" x14ac:dyDescent="0.15">
      <c r="A111" s="65">
        <v>102</v>
      </c>
      <c r="B111" s="46" t="s">
        <v>147</v>
      </c>
      <c r="C111" s="47" t="s">
        <v>157</v>
      </c>
      <c r="D111" s="48" t="s">
        <v>188</v>
      </c>
      <c r="E111" s="53">
        <v>431</v>
      </c>
      <c r="F111" s="49" t="s">
        <v>203</v>
      </c>
      <c r="G111" s="50">
        <f t="shared" si="43"/>
        <v>0</v>
      </c>
      <c r="H111" s="51">
        <f t="shared" si="44"/>
        <v>0</v>
      </c>
      <c r="I111" s="25"/>
      <c r="J111" s="51">
        <f t="shared" si="45"/>
        <v>0</v>
      </c>
      <c r="K111" s="54" t="s">
        <v>32</v>
      </c>
      <c r="L111" s="54" t="s">
        <v>32</v>
      </c>
      <c r="M111" s="25"/>
      <c r="N111" s="25"/>
    </row>
    <row r="112" spans="1:14" x14ac:dyDescent="0.15">
      <c r="A112" s="65">
        <v>103</v>
      </c>
      <c r="B112" s="46" t="s">
        <v>147</v>
      </c>
      <c r="C112" s="47" t="s">
        <v>157</v>
      </c>
      <c r="D112" s="48" t="s">
        <v>189</v>
      </c>
      <c r="E112" s="53">
        <v>399</v>
      </c>
      <c r="F112" s="49" t="s">
        <v>203</v>
      </c>
      <c r="G112" s="55">
        <f t="shared" si="43"/>
        <v>0</v>
      </c>
      <c r="H112" s="51">
        <f t="shared" si="44"/>
        <v>0</v>
      </c>
      <c r="I112" s="25"/>
      <c r="J112" s="51">
        <f t="shared" si="45"/>
        <v>0</v>
      </c>
      <c r="K112" s="54" t="s">
        <v>32</v>
      </c>
      <c r="L112" s="54" t="s">
        <v>32</v>
      </c>
      <c r="M112" s="25"/>
      <c r="N112" s="25"/>
    </row>
    <row r="113" spans="1:14" x14ac:dyDescent="0.15">
      <c r="A113" s="65">
        <v>104</v>
      </c>
      <c r="B113" s="46" t="s">
        <v>147</v>
      </c>
      <c r="C113" s="47" t="s">
        <v>157</v>
      </c>
      <c r="D113" s="48" t="s">
        <v>216</v>
      </c>
      <c r="E113" s="53">
        <v>399</v>
      </c>
      <c r="F113" s="49" t="s">
        <v>203</v>
      </c>
      <c r="G113" s="50">
        <f t="shared" si="43"/>
        <v>0</v>
      </c>
      <c r="H113" s="51">
        <f t="shared" si="44"/>
        <v>0</v>
      </c>
      <c r="I113" s="25"/>
      <c r="J113" s="51">
        <f t="shared" si="45"/>
        <v>0</v>
      </c>
      <c r="K113" s="54" t="s">
        <v>32</v>
      </c>
      <c r="L113" s="54" t="s">
        <v>32</v>
      </c>
      <c r="M113" s="25"/>
      <c r="N113" s="25"/>
    </row>
    <row r="114" spans="1:14" x14ac:dyDescent="0.15">
      <c r="A114" s="65">
        <v>105</v>
      </c>
      <c r="B114" s="46" t="s">
        <v>147</v>
      </c>
      <c r="C114" s="47" t="s">
        <v>157</v>
      </c>
      <c r="D114" s="48" t="s">
        <v>190</v>
      </c>
      <c r="E114" s="53">
        <v>763</v>
      </c>
      <c r="F114" s="49" t="s">
        <v>203</v>
      </c>
      <c r="G114" s="55">
        <f t="shared" ref="G114:G116" si="46">INT(I114)</f>
        <v>0</v>
      </c>
      <c r="H114" s="51">
        <f t="shared" ref="H114:H116" si="47">ROUNDDOWN(E114*G114,0)</f>
        <v>0</v>
      </c>
      <c r="I114" s="25"/>
      <c r="J114" s="51">
        <f t="shared" ref="J114:J116" si="48">ROUNDDOWN(E114*I114,0)</f>
        <v>0</v>
      </c>
      <c r="K114" s="54" t="s">
        <v>32</v>
      </c>
      <c r="L114" s="54" t="s">
        <v>32</v>
      </c>
      <c r="M114" s="25"/>
      <c r="N114" s="25"/>
    </row>
    <row r="115" spans="1:14" x14ac:dyDescent="0.15">
      <c r="A115" s="65">
        <v>106</v>
      </c>
      <c r="B115" s="46" t="s">
        <v>147</v>
      </c>
      <c r="C115" s="47" t="s">
        <v>157</v>
      </c>
      <c r="D115" s="48" t="s">
        <v>191</v>
      </c>
      <c r="E115" s="53">
        <v>763</v>
      </c>
      <c r="F115" s="49" t="s">
        <v>203</v>
      </c>
      <c r="G115" s="50">
        <f t="shared" si="46"/>
        <v>0</v>
      </c>
      <c r="H115" s="51">
        <f t="shared" si="47"/>
        <v>0</v>
      </c>
      <c r="I115" s="25"/>
      <c r="J115" s="51">
        <f t="shared" si="48"/>
        <v>0</v>
      </c>
      <c r="K115" s="54" t="s">
        <v>32</v>
      </c>
      <c r="L115" s="54" t="s">
        <v>32</v>
      </c>
      <c r="M115" s="25"/>
      <c r="N115" s="25"/>
    </row>
    <row r="116" spans="1:14" x14ac:dyDescent="0.15">
      <c r="A116" s="65">
        <v>107</v>
      </c>
      <c r="B116" s="46" t="s">
        <v>147</v>
      </c>
      <c r="C116" s="47" t="s">
        <v>157</v>
      </c>
      <c r="D116" s="48" t="s">
        <v>192</v>
      </c>
      <c r="E116" s="53">
        <v>4</v>
      </c>
      <c r="F116" s="49" t="s">
        <v>55</v>
      </c>
      <c r="G116" s="55">
        <f t="shared" si="46"/>
        <v>0</v>
      </c>
      <c r="H116" s="51">
        <f t="shared" si="47"/>
        <v>0</v>
      </c>
      <c r="I116" s="25"/>
      <c r="J116" s="51">
        <f t="shared" si="48"/>
        <v>0</v>
      </c>
      <c r="K116" s="54" t="s">
        <v>32</v>
      </c>
      <c r="L116" s="54" t="s">
        <v>32</v>
      </c>
      <c r="M116" s="25"/>
      <c r="N116" s="25"/>
    </row>
    <row r="117" spans="1:14" x14ac:dyDescent="0.15">
      <c r="A117" s="65">
        <v>108</v>
      </c>
      <c r="B117" s="46" t="s">
        <v>147</v>
      </c>
      <c r="C117" s="47" t="s">
        <v>157</v>
      </c>
      <c r="D117" s="48" t="s">
        <v>193</v>
      </c>
      <c r="E117" s="53">
        <v>2</v>
      </c>
      <c r="F117" s="49" t="s">
        <v>55</v>
      </c>
      <c r="G117" s="55">
        <f t="shared" ref="G117:G118" si="49">INT(I117)</f>
        <v>0</v>
      </c>
      <c r="H117" s="51">
        <f t="shared" ref="H117:H118" si="50">ROUNDDOWN(E117*G117,0)</f>
        <v>0</v>
      </c>
      <c r="I117" s="25"/>
      <c r="J117" s="51">
        <f t="shared" ref="J117:J118" si="51">ROUNDDOWN(E117*I117,0)</f>
        <v>0</v>
      </c>
      <c r="K117" s="54" t="s">
        <v>32</v>
      </c>
      <c r="L117" s="54" t="s">
        <v>32</v>
      </c>
      <c r="M117" s="25"/>
      <c r="N117" s="25"/>
    </row>
    <row r="118" spans="1:14" x14ac:dyDescent="0.15">
      <c r="A118" s="65">
        <v>109</v>
      </c>
      <c r="B118" s="46" t="s">
        <v>147</v>
      </c>
      <c r="C118" s="47" t="s">
        <v>157</v>
      </c>
      <c r="D118" s="48" t="s">
        <v>194</v>
      </c>
      <c r="E118" s="53">
        <v>4</v>
      </c>
      <c r="F118" s="49" t="s">
        <v>55</v>
      </c>
      <c r="G118" s="50">
        <f t="shared" si="49"/>
        <v>0</v>
      </c>
      <c r="H118" s="51">
        <f t="shared" si="50"/>
        <v>0</v>
      </c>
      <c r="I118" s="25"/>
      <c r="J118" s="51">
        <f t="shared" si="51"/>
        <v>0</v>
      </c>
      <c r="K118" s="54" t="s">
        <v>32</v>
      </c>
      <c r="L118" s="54" t="s">
        <v>32</v>
      </c>
      <c r="M118" s="25"/>
      <c r="N118" s="25"/>
    </row>
    <row r="119" spans="1:14" x14ac:dyDescent="0.15">
      <c r="A119" s="65">
        <v>110</v>
      </c>
      <c r="B119" s="46" t="s">
        <v>147</v>
      </c>
      <c r="C119" s="47" t="s">
        <v>157</v>
      </c>
      <c r="D119" s="48" t="s">
        <v>195</v>
      </c>
      <c r="E119" s="53">
        <v>4</v>
      </c>
      <c r="F119" s="49" t="s">
        <v>55</v>
      </c>
      <c r="G119" s="55">
        <f t="shared" si="43"/>
        <v>0</v>
      </c>
      <c r="H119" s="51">
        <f t="shared" si="44"/>
        <v>0</v>
      </c>
      <c r="I119" s="25"/>
      <c r="J119" s="51">
        <f t="shared" si="45"/>
        <v>0</v>
      </c>
      <c r="K119" s="54" t="s">
        <v>32</v>
      </c>
      <c r="L119" s="54" t="s">
        <v>32</v>
      </c>
      <c r="M119" s="25"/>
      <c r="N119" s="25"/>
    </row>
    <row r="120" spans="1:14" x14ac:dyDescent="0.15">
      <c r="A120" s="65">
        <v>111</v>
      </c>
      <c r="B120" s="46" t="s">
        <v>147</v>
      </c>
      <c r="C120" s="47" t="s">
        <v>157</v>
      </c>
      <c r="D120" s="48" t="s">
        <v>196</v>
      </c>
      <c r="E120" s="53">
        <v>2</v>
      </c>
      <c r="F120" s="49" t="s">
        <v>55</v>
      </c>
      <c r="G120" s="50">
        <f t="shared" ref="G120:G122" si="52">INT(I120)</f>
        <v>0</v>
      </c>
      <c r="H120" s="51">
        <f t="shared" ref="H120:H122" si="53">ROUNDDOWN(E120*G120,0)</f>
        <v>0</v>
      </c>
      <c r="I120" s="25"/>
      <c r="J120" s="51">
        <f t="shared" ref="J120:J122" si="54">ROUNDDOWN(E120*I120,0)</f>
        <v>0</v>
      </c>
      <c r="K120" s="54" t="s">
        <v>32</v>
      </c>
      <c r="L120" s="54" t="s">
        <v>32</v>
      </c>
      <c r="M120" s="25"/>
      <c r="N120" s="25"/>
    </row>
    <row r="121" spans="1:14" x14ac:dyDescent="0.15">
      <c r="A121" s="65">
        <v>112</v>
      </c>
      <c r="B121" s="46" t="s">
        <v>147</v>
      </c>
      <c r="C121" s="47" t="s">
        <v>157</v>
      </c>
      <c r="D121" s="48" t="s">
        <v>217</v>
      </c>
      <c r="E121" s="53">
        <v>1211</v>
      </c>
      <c r="F121" s="49" t="s">
        <v>203</v>
      </c>
      <c r="G121" s="55">
        <f t="shared" si="52"/>
        <v>0</v>
      </c>
      <c r="H121" s="51">
        <f t="shared" si="53"/>
        <v>0</v>
      </c>
      <c r="I121" s="25"/>
      <c r="J121" s="51">
        <f t="shared" si="54"/>
        <v>0</v>
      </c>
      <c r="K121" s="54" t="s">
        <v>32</v>
      </c>
      <c r="L121" s="54" t="s">
        <v>32</v>
      </c>
      <c r="M121" s="25"/>
      <c r="N121" s="25"/>
    </row>
    <row r="122" spans="1:14" x14ac:dyDescent="0.15">
      <c r="A122" s="65">
        <v>113</v>
      </c>
      <c r="B122" s="46" t="s">
        <v>147</v>
      </c>
      <c r="C122" s="47" t="s">
        <v>157</v>
      </c>
      <c r="D122" s="48" t="s">
        <v>197</v>
      </c>
      <c r="E122" s="53">
        <v>1211</v>
      </c>
      <c r="F122" s="49" t="s">
        <v>203</v>
      </c>
      <c r="G122" s="50">
        <f t="shared" si="52"/>
        <v>0</v>
      </c>
      <c r="H122" s="51">
        <f t="shared" si="53"/>
        <v>0</v>
      </c>
      <c r="I122" s="25"/>
      <c r="J122" s="51">
        <f t="shared" si="54"/>
        <v>0</v>
      </c>
      <c r="K122" s="54" t="s">
        <v>32</v>
      </c>
      <c r="L122" s="54" t="s">
        <v>32</v>
      </c>
      <c r="M122" s="25"/>
      <c r="N122" s="25"/>
    </row>
    <row r="123" spans="1:14" x14ac:dyDescent="0.15">
      <c r="A123" s="65">
        <v>114</v>
      </c>
      <c r="B123" s="46" t="s">
        <v>147</v>
      </c>
      <c r="C123" s="47" t="s">
        <v>157</v>
      </c>
      <c r="D123" s="48" t="s">
        <v>198</v>
      </c>
      <c r="E123" s="53">
        <v>2</v>
      </c>
      <c r="F123" s="49" t="s">
        <v>55</v>
      </c>
      <c r="G123" s="50">
        <f t="shared" si="43"/>
        <v>0</v>
      </c>
      <c r="H123" s="51">
        <f t="shared" si="44"/>
        <v>0</v>
      </c>
      <c r="I123" s="25"/>
      <c r="J123" s="51">
        <f t="shared" si="45"/>
        <v>0</v>
      </c>
      <c r="K123" s="54" t="s">
        <v>32</v>
      </c>
      <c r="L123" s="54" t="s">
        <v>32</v>
      </c>
      <c r="M123" s="25"/>
      <c r="N123" s="25"/>
    </row>
    <row r="124" spans="1:14" x14ac:dyDescent="0.15">
      <c r="A124" s="65">
        <v>115</v>
      </c>
      <c r="B124" s="46" t="s">
        <v>147</v>
      </c>
      <c r="C124" s="47" t="s">
        <v>157</v>
      </c>
      <c r="D124" s="48" t="s">
        <v>199</v>
      </c>
      <c r="E124" s="53">
        <v>3</v>
      </c>
      <c r="F124" s="49" t="s">
        <v>55</v>
      </c>
      <c r="G124" s="55">
        <f t="shared" si="14"/>
        <v>0</v>
      </c>
      <c r="H124" s="51">
        <f t="shared" si="35"/>
        <v>0</v>
      </c>
      <c r="I124" s="25"/>
      <c r="J124" s="51">
        <f t="shared" si="36"/>
        <v>0</v>
      </c>
      <c r="K124" s="54" t="s">
        <v>32</v>
      </c>
      <c r="L124" s="54" t="s">
        <v>32</v>
      </c>
      <c r="M124" s="25"/>
      <c r="N124" s="25"/>
    </row>
    <row r="125" spans="1:14" x14ac:dyDescent="0.15">
      <c r="A125" s="65">
        <v>116</v>
      </c>
      <c r="B125" s="46" t="s">
        <v>147</v>
      </c>
      <c r="C125" s="47" t="s">
        <v>157</v>
      </c>
      <c r="D125" s="48" t="s">
        <v>200</v>
      </c>
      <c r="E125" s="53">
        <v>1</v>
      </c>
      <c r="F125" s="49" t="s">
        <v>55</v>
      </c>
      <c r="G125" s="50">
        <f t="shared" ref="G125" si="55">INT(I125)</f>
        <v>0</v>
      </c>
      <c r="H125" s="51">
        <f t="shared" ref="H125" si="56">ROUNDDOWN(E125*G125,0)</f>
        <v>0</v>
      </c>
      <c r="I125" s="25"/>
      <c r="J125" s="51">
        <f t="shared" ref="J125" si="57">ROUNDDOWN(E125*I125,0)</f>
        <v>0</v>
      </c>
      <c r="K125" s="54" t="s">
        <v>32</v>
      </c>
      <c r="L125" s="54" t="s">
        <v>32</v>
      </c>
      <c r="M125" s="25"/>
      <c r="N125" s="25"/>
    </row>
    <row r="126" spans="1:14" x14ac:dyDescent="0.15">
      <c r="A126" s="65">
        <v>117</v>
      </c>
      <c r="B126" s="46" t="s">
        <v>147</v>
      </c>
      <c r="C126" s="47" t="s">
        <v>157</v>
      </c>
      <c r="D126" s="48" t="s">
        <v>201</v>
      </c>
      <c r="E126" s="53">
        <v>39</v>
      </c>
      <c r="F126" s="49" t="s">
        <v>203</v>
      </c>
      <c r="G126" s="50">
        <f t="shared" si="14"/>
        <v>0</v>
      </c>
      <c r="H126" s="51">
        <f t="shared" si="35"/>
        <v>0</v>
      </c>
      <c r="I126" s="25"/>
      <c r="J126" s="51">
        <f t="shared" si="36"/>
        <v>0</v>
      </c>
      <c r="K126" s="54" t="s">
        <v>32</v>
      </c>
      <c r="L126" s="54" t="s">
        <v>32</v>
      </c>
      <c r="M126" s="25"/>
      <c r="N126" s="25"/>
    </row>
    <row r="127" spans="1:14" s="88" customFormat="1" x14ac:dyDescent="0.15">
      <c r="A127" s="78"/>
      <c r="B127" s="79"/>
      <c r="C127" s="80" t="s">
        <v>42</v>
      </c>
      <c r="D127" s="81"/>
      <c r="E127" s="82"/>
      <c r="F127" s="83"/>
      <c r="G127" s="84"/>
      <c r="H127" s="85"/>
      <c r="I127" s="86"/>
      <c r="J127" s="85">
        <f t="shared" si="36"/>
        <v>0</v>
      </c>
      <c r="K127" s="87"/>
      <c r="L127" s="87"/>
      <c r="M127" s="86"/>
      <c r="N127" s="86"/>
    </row>
  </sheetData>
  <mergeCells count="3">
    <mergeCell ref="I4:J4"/>
    <mergeCell ref="K4:L4"/>
    <mergeCell ref="M4:N4"/>
  </mergeCells>
  <phoneticPr fontId="3"/>
  <printOptions horizontalCentered="1"/>
  <pageMargins left="0.11811023622047245" right="0.11811023622047245" top="0.59055118110236227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様式見積</vt:lpstr>
      <vt:lpstr>様式見積!Print_Titles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2024-09-12T05:03:21Z</dcterms:created>
  <dcterms:modified xsi:type="dcterms:W3CDTF">2024-09-24T08:51:39Z</dcterms:modified>
</cp:coreProperties>
</file>